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min\Downloads\"/>
    </mc:Choice>
  </mc:AlternateContent>
  <xr:revisionPtr revIDLastSave="0" documentId="13_ncr:1_{566389DB-50D9-46F6-B4FB-A3D99B1D87E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ayfa1" sheetId="1" r:id="rId1"/>
  </sheets>
  <definedNames>
    <definedName name="_xlnm.Print_Titles" localSheetId="0">Sayfa1!$6:$9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89" i="1" l="1"/>
  <c r="W88" i="1"/>
  <c r="W89" i="1"/>
  <c r="W87" i="1"/>
  <c r="W86" i="1"/>
  <c r="O86" i="1"/>
  <c r="O88" i="1"/>
  <c r="O87" i="1"/>
  <c r="G89" i="1"/>
  <c r="G88" i="1"/>
  <c r="E87" i="1"/>
  <c r="G87" i="1" s="1"/>
  <c r="E86" i="1"/>
  <c r="G86" i="1" s="1"/>
  <c r="A83" i="1"/>
  <c r="T82" i="1"/>
  <c r="T81" i="1"/>
  <c r="T80" i="1"/>
  <c r="T79" i="1"/>
  <c r="T78" i="1"/>
  <c r="P74" i="1"/>
  <c r="T77" i="1" s="1"/>
  <c r="P73" i="1"/>
  <c r="D44" i="1"/>
  <c r="E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D29" i="1"/>
  <c r="D30" i="1" s="1"/>
  <c r="D31" i="1" s="1"/>
  <c r="D32" i="1" s="1"/>
  <c r="D33" i="1" s="1"/>
  <c r="D34" i="1" s="1"/>
  <c r="D23" i="1"/>
  <c r="D24" i="1" s="1"/>
  <c r="D25" i="1" s="1"/>
  <c r="D26" i="1" s="1"/>
  <c r="D27" i="1" s="1"/>
  <c r="G90" i="1" l="1"/>
  <c r="T90" i="1" s="1"/>
  <c r="T75" i="1"/>
  <c r="T76" i="1"/>
  <c r="S40" i="1"/>
  <c r="S41" i="1"/>
  <c r="S42" i="1"/>
  <c r="S38" i="1"/>
  <c r="S39" i="1"/>
  <c r="S43" i="1"/>
</calcChain>
</file>

<file path=xl/sharedStrings.xml><?xml version="1.0" encoding="utf-8"?>
<sst xmlns="http://schemas.openxmlformats.org/spreadsheetml/2006/main" count="135" uniqueCount="122">
  <si>
    <t>Ders Kodu</t>
  </si>
  <si>
    <t>Ders Adı</t>
  </si>
  <si>
    <t>Ders Türü</t>
  </si>
  <si>
    <t>Ders Havuzu
(varsa)</t>
  </si>
  <si>
    <t>Haftalık Ders Saati</t>
  </si>
  <si>
    <t>T</t>
  </si>
  <si>
    <t>U</t>
  </si>
  <si>
    <t>Ulusal Kredi</t>
  </si>
  <si>
    <t>ECTS Kredisi</t>
  </si>
  <si>
    <t>Yarıyıl</t>
  </si>
  <si>
    <t>Dersin Düzeyi:</t>
  </si>
  <si>
    <t>&lt;Eğitim-Öğretim Yılı&gt; &lt;Dönem&gt; Yarıyılı</t>
  </si>
  <si>
    <t>&lt;Bölüm|Program&gt;</t>
  </si>
  <si>
    <t>DERS İZLEME PROGRAMI (SYLLABUS)</t>
  </si>
  <si>
    <r>
      <t xml:space="preserve">Önkoşul Dersler
</t>
    </r>
    <r>
      <rPr>
        <b/>
        <sz val="8"/>
        <color theme="1"/>
        <rFont val="Calibri"/>
        <family val="2"/>
        <charset val="162"/>
        <scheme val="minor"/>
      </rPr>
      <t>(Ders Kodu ve Adı, Min Harfli Başarı Notu)</t>
    </r>
  </si>
  <si>
    <r>
      <t xml:space="preserve">Haftalık Ders Programı
</t>
    </r>
    <r>
      <rPr>
        <b/>
        <sz val="8"/>
        <color theme="1"/>
        <rFont val="Calibri"/>
        <family val="2"/>
        <charset val="162"/>
        <scheme val="minor"/>
      </rPr>
      <t>(Gün, Saat Aralığı, Derslik)</t>
    </r>
  </si>
  <si>
    <t>&lt;Bu dersi bağlayan önceki derslerin kodu, adı, min hb&gt; {Her bir dersi birbirinden noktalı virgülle ayırınız.}</t>
  </si>
  <si>
    <t>Öğretim Üyesi</t>
  </si>
  <si>
    <t>E-posta</t>
  </si>
  <si>
    <t>Web</t>
  </si>
  <si>
    <t>Ofis/Oda No</t>
  </si>
  <si>
    <t>Öğrenci Görüşme Gün ve Saati</t>
  </si>
  <si>
    <t>Öğretim Üyesi Yardımcıları</t>
  </si>
  <si>
    <t>&lt;Unvan, Adı, Soyadı&gt;</t>
  </si>
  <si>
    <t>Telefon + İç Hat</t>
  </si>
  <si>
    <t>Dersin Amacı</t>
  </si>
  <si>
    <r>
      <t xml:space="preserve">Ders Kitabı
</t>
    </r>
    <r>
      <rPr>
        <b/>
        <sz val="8"/>
        <color theme="1"/>
        <rFont val="Calibri"/>
        <family val="2"/>
        <charset val="162"/>
        <scheme val="minor"/>
      </rPr>
      <t>ve/veya</t>
    </r>
    <r>
      <rPr>
        <b/>
        <sz val="10"/>
        <color theme="1"/>
        <rFont val="Calibri"/>
        <family val="2"/>
        <charset val="162"/>
        <scheme val="minor"/>
      </rPr>
      <t xml:space="preserve">
Kaynaklar</t>
    </r>
  </si>
  <si>
    <t>Dersin web sayfası:</t>
  </si>
  <si>
    <t>Ders
Öğrenme
Kazanımları
/Çıktıları</t>
  </si>
  <si>
    <t>Ders Öğrenme Kazanımı</t>
  </si>
  <si>
    <t>Program Kazanımları / Çıktıları</t>
  </si>
  <si>
    <t>PK1</t>
  </si>
  <si>
    <t>PK2</t>
  </si>
  <si>
    <t>PK3</t>
  </si>
  <si>
    <t>PK4</t>
  </si>
  <si>
    <t>PK5</t>
  </si>
  <si>
    <t>PK6</t>
  </si>
  <si>
    <t>PK7</t>
  </si>
  <si>
    <t>PK8</t>
  </si>
  <si>
    <t>PK9</t>
  </si>
  <si>
    <t>PK10</t>
  </si>
  <si>
    <t>PK11</t>
  </si>
  <si>
    <t>PK12</t>
  </si>
  <si>
    <t>PK13</t>
  </si>
  <si>
    <t>PK14</t>
  </si>
  <si>
    <t>PK15</t>
  </si>
  <si>
    <t>1:Zayıf;  2:Orta;  3:Güçlü</t>
  </si>
  <si>
    <t>TOPLAM ETKİ</t>
  </si>
  <si>
    <t>Program Kazanımları
x
Ders Öğrenme Kazanımları
Matrisi</t>
  </si>
  <si>
    <t>Planlanan Öğrenme Faaliyetleri ve Öğretim Yöntemleri</t>
  </si>
  <si>
    <t xml:space="preserve">Ders Sunuş Şekli </t>
  </si>
  <si>
    <t>1. Hafta</t>
  </si>
  <si>
    <t>2. Hafta</t>
  </si>
  <si>
    <t>3. Hafta</t>
  </si>
  <si>
    <t>4. Hafta</t>
  </si>
  <si>
    <t>5. Hafta</t>
  </si>
  <si>
    <t>6. Hafta</t>
  </si>
  <si>
    <t>7. Hafta</t>
  </si>
  <si>
    <t>8. Hafta</t>
  </si>
  <si>
    <t>9. Hafta</t>
  </si>
  <si>
    <t>10. Hafta</t>
  </si>
  <si>
    <t>11. Hafta</t>
  </si>
  <si>
    <t>12. Hafta</t>
  </si>
  <si>
    <t>13. Hafta</t>
  </si>
  <si>
    <t>14. Hafta</t>
  </si>
  <si>
    <t>15. Hafta</t>
  </si>
  <si>
    <t>16. Hafta</t>
  </si>
  <si>
    <t>17. Hafta</t>
  </si>
  <si>
    <t>Tarih</t>
  </si>
  <si>
    <t>Hafta</t>
  </si>
  <si>
    <t>Haftalık Ders İçerikleri</t>
  </si>
  <si>
    <t>Kaynak No - İlgili Bölüm</t>
  </si>
  <si>
    <t>Arasınav</t>
  </si>
  <si>
    <t>Ders çalışma haftası</t>
  </si>
  <si>
    <t>Yarıyıl sonu sınavı (final)</t>
  </si>
  <si>
    <t>Öğretim Dili</t>
  </si>
  <si>
    <t>Değerlendirme Aracı</t>
  </si>
  <si>
    <t>Yarıyıl Sonu Sınavı (Final)</t>
  </si>
  <si>
    <t>Bütünleme Sınavı (varsa)</t>
  </si>
  <si>
    <t>Başarı Değerlendirme Yöntemi</t>
  </si>
  <si>
    <t>YSSL (BDS)</t>
  </si>
  <si>
    <t>BNAL (BDS)</t>
  </si>
  <si>
    <t>BDKL (BDS)</t>
  </si>
  <si>
    <t>Başarı Notu Hesabı</t>
  </si>
  <si>
    <t>Değerlendirme Araçları
ve
Katkı Oranları</t>
  </si>
  <si>
    <t>Adet</t>
  </si>
  <si>
    <t>Başarı Notuna Katkısı (%)</t>
  </si>
  <si>
    <t>Yarıyıl İçi Değerlendirme
Notuna Katkısı (%)</t>
  </si>
  <si>
    <t>Yarıyıl İçi Değerlendirmesi</t>
  </si>
  <si>
    <t>Ödev</t>
  </si>
  <si>
    <t>Kısa Sınav / Quiz</t>
  </si>
  <si>
    <t>Proje</t>
  </si>
  <si>
    <t>Derse Katılım</t>
  </si>
  <si>
    <t>Öğrenci İşyükü Hesabı</t>
  </si>
  <si>
    <t>Araç</t>
  </si>
  <si>
    <t>Yarıyıl Top. Saat</t>
  </si>
  <si>
    <t>Sunum / Seminer / Demo</t>
  </si>
  <si>
    <t>Laboratuvar / Atölye</t>
  </si>
  <si>
    <t>Teorik Saat</t>
  </si>
  <si>
    <t>Uygulama Saat</t>
  </si>
  <si>
    <t>Ders Öncesi/Sonrası Bireysel Çalışma</t>
  </si>
  <si>
    <t>Uyg. Öncesi/Sonrası Bireysel Çalışma</t>
  </si>
  <si>
    <t>Araştırma / Rapor / Diğer</t>
  </si>
  <si>
    <t>Arasınav ve Hazırlığı</t>
  </si>
  <si>
    <t>Kısa Sınav / Quiz ve Hazırlığı</t>
  </si>
  <si>
    <t>Proje ve Hazırlığı</t>
  </si>
  <si>
    <t>Ödev ve Hazırlığı</t>
  </si>
  <si>
    <t>Laboratuvar / Atölye ve Hazırlığı</t>
  </si>
  <si>
    <t>Sunum / Seminer / Demo ve Hazırlığı</t>
  </si>
  <si>
    <t>Araştırma / Rapor / Diğer ve Hazırlığı</t>
  </si>
  <si>
    <t>Yarıyıl Sonu Sınavı (Final) ve Hazırlığı</t>
  </si>
  <si>
    <t>Haftalık Ort. Saat</t>
  </si>
  <si>
    <t>Haftalık Or. Saat</t>
  </si>
  <si>
    <t>1 ECTS Kredisi = 25 Öğrenci İşyükü Saati</t>
  </si>
  <si>
    <t>Toplam Öğrenci İşyükü Saati:</t>
  </si>
  <si>
    <t>İşyükü Hesabı:</t>
  </si>
  <si>
    <r>
      <t xml:space="preserve">Önkoşullu Dersler
</t>
    </r>
    <r>
      <rPr>
        <b/>
        <sz val="8"/>
        <color theme="1"/>
        <rFont val="Calibri"/>
        <family val="2"/>
        <charset val="162"/>
        <scheme val="minor"/>
      </rPr>
      <t>(Ders Kodu ve Adı, Min Harfli Başarı Notu)</t>
    </r>
  </si>
  <si>
    <t>&lt;Yüzyüze, deney, soru-cevap, tartışma, örnek olay, gösterip yaptırma vb.&gt;</t>
  </si>
  <si>
    <t>&lt;Anlatım/sunum, soru-cevap, tartışma, problem çözme, örnek olay, deney/laboratuvar, gözlem, gezi, dramatizasyon, proje, ödev vb.&gt;</t>
  </si>
  <si>
    <t>&lt;Bu dersin bağladığı sonraki derslerin kodu, adı, min hb&gt; {Her bir dersi birbirinden noktalı virgülle ayırınız.}</t>
  </si>
  <si>
    <t>Yüksek Lisans Dereceli Doktora (Third Cycle)</t>
  </si>
  <si>
    <t>MARMARA ÜNİVERSİTESİ İNSAN VE TOPLUM BİLİMLERİ FAKÜLTESİ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</si>
</sst>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b/>
      <sz val="9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b/>
      <sz val="8"/>
      <color theme="1"/>
      <name val="Calibri"/>
      <family val="2"/>
      <charset val="162"/>
      <scheme val="minor"/>
    </font>
    <font>
      <sz val="8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b/>
      <i/>
      <sz val="9"/>
      <color theme="1"/>
      <name val="Calibri"/>
      <family val="2"/>
      <charset val="162"/>
      <scheme val="minor"/>
    </font>
    <font>
      <b/>
      <i/>
      <sz val="10"/>
      <color theme="1"/>
      <name val="Calibri"/>
      <family val="2"/>
      <charset val="162"/>
      <scheme val="minor"/>
    </font>
    <font>
      <sz val="10"/>
      <color indexed="8"/>
      <name val="Calibri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2" fillId="0" borderId="0"/>
  </cellStyleXfs>
  <cellXfs count="102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" fontId="1" fillId="0" borderId="0" xfId="0" applyNumberFormat="1" applyFont="1" applyAlignment="1" applyProtection="1">
      <alignment horizontal="center" vertical="center" wrapText="1"/>
      <protection locked="0"/>
    </xf>
    <xf numFmtId="1" fontId="2" fillId="0" borderId="7" xfId="0" applyNumberFormat="1" applyFont="1" applyBorder="1" applyAlignment="1">
      <alignment horizontal="center" vertical="center" wrapText="1"/>
    </xf>
    <xf numFmtId="0" fontId="1" fillId="2" borderId="0" xfId="0" applyFont="1" applyFill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5" fillId="0" borderId="18" xfId="0" applyFont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right" vertical="center" wrapText="1"/>
    </xf>
    <xf numFmtId="1" fontId="5" fillId="0" borderId="7" xfId="0" applyNumberFormat="1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2" fontId="1" fillId="0" borderId="0" xfId="0" applyNumberFormat="1" applyFont="1" applyAlignment="1" applyProtection="1">
      <alignment horizontal="center" vertical="center" wrapText="1"/>
      <protection locked="0"/>
    </xf>
    <xf numFmtId="1" fontId="1" fillId="0" borderId="0" xfId="0" applyNumberFormat="1" applyFont="1" applyAlignment="1">
      <alignment horizontal="center" vertical="center" wrapText="1"/>
    </xf>
    <xf numFmtId="1" fontId="1" fillId="0" borderId="5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2" fontId="1" fillId="0" borderId="0" xfId="0" applyNumberFormat="1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0" fillId="2" borderId="0" xfId="0" applyFont="1" applyFill="1" applyAlignment="1">
      <alignment horizontal="right" vertical="center" wrapText="1"/>
    </xf>
    <xf numFmtId="0" fontId="2" fillId="0" borderId="4" xfId="0" applyFont="1" applyBorder="1" applyAlignment="1">
      <alignment horizontal="left" vertical="center" wrapText="1"/>
    </xf>
    <xf numFmtId="3" fontId="1" fillId="0" borderId="0" xfId="0" applyNumberFormat="1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2" fontId="1" fillId="0" borderId="5" xfId="0" applyNumberFormat="1" applyFont="1" applyBorder="1" applyAlignment="1">
      <alignment horizontal="center" vertical="center" wrapText="1"/>
    </xf>
    <xf numFmtId="3" fontId="1" fillId="0" borderId="7" xfId="0" applyNumberFormat="1" applyFont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2" fontId="1" fillId="0" borderId="7" xfId="0" applyNumberFormat="1" applyFont="1" applyBorder="1" applyAlignment="1" applyProtection="1">
      <alignment horizontal="center" vertical="center" wrapText="1"/>
      <protection locked="0"/>
    </xf>
    <xf numFmtId="2" fontId="1" fillId="0" borderId="7" xfId="0" applyNumberFormat="1" applyFont="1" applyBorder="1" applyAlignment="1">
      <alignment horizontal="center" vertical="center" wrapText="1"/>
    </xf>
    <xf numFmtId="2" fontId="1" fillId="0" borderId="8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1" fillId="0" borderId="8" xfId="0" applyFont="1" applyBorder="1" applyAlignment="1" applyProtection="1">
      <alignment horizontal="center" vertical="center" wrapText="1"/>
      <protection locked="0"/>
    </xf>
    <xf numFmtId="0" fontId="1" fillId="0" borderId="6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 horizontal="left" vertical="center" wrapText="1"/>
      <protection locked="0"/>
    </xf>
    <xf numFmtId="0" fontId="7" fillId="0" borderId="5" xfId="0" applyFont="1" applyBorder="1" applyAlignment="1" applyProtection="1">
      <alignment horizontal="left" vertical="center" wrapText="1"/>
      <protection locked="0"/>
    </xf>
    <xf numFmtId="0" fontId="7" fillId="0" borderId="7" xfId="0" applyFont="1" applyBorder="1" applyAlignment="1" applyProtection="1">
      <alignment horizontal="left" vertical="center" wrapText="1"/>
      <protection locked="0"/>
    </xf>
    <xf numFmtId="0" fontId="7" fillId="0" borderId="8" xfId="0" applyFont="1" applyBorder="1" applyAlignment="1" applyProtection="1">
      <alignment horizontal="left" vertical="center" wrapText="1"/>
      <protection locked="0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1" fillId="0" borderId="5" xfId="0" applyFont="1" applyBorder="1" applyAlignment="1" applyProtection="1">
      <alignment horizontal="left" vertical="center" wrapText="1"/>
      <protection locked="0"/>
    </xf>
    <xf numFmtId="0" fontId="1" fillId="0" borderId="7" xfId="0" applyFont="1" applyBorder="1" applyAlignment="1" applyProtection="1">
      <alignment horizontal="left" vertical="center" wrapText="1"/>
      <protection locked="0"/>
    </xf>
    <xf numFmtId="0" fontId="1" fillId="0" borderId="8" xfId="0" applyFont="1" applyBorder="1" applyAlignment="1" applyProtection="1">
      <alignment horizontal="left" vertical="center" wrapText="1"/>
      <protection locked="0"/>
    </xf>
    <xf numFmtId="0" fontId="1" fillId="0" borderId="2" xfId="0" applyFont="1" applyBorder="1" applyAlignment="1" applyProtection="1">
      <alignment horizontal="left" vertical="center" wrapText="1"/>
      <protection locked="0"/>
    </xf>
    <xf numFmtId="0" fontId="1" fillId="0" borderId="3" xfId="0" applyFont="1" applyBorder="1" applyAlignment="1" applyProtection="1">
      <alignment horizontal="left" vertical="center" wrapText="1"/>
      <protection locked="0"/>
    </xf>
    <xf numFmtId="0" fontId="6" fillId="0" borderId="7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 applyProtection="1">
      <alignment horizontal="left" vertical="center" wrapText="1"/>
      <protection locked="0"/>
    </xf>
    <xf numFmtId="0" fontId="7" fillId="0" borderId="11" xfId="0" applyFont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/>
      <protection locked="0"/>
    </xf>
    <xf numFmtId="0" fontId="6" fillId="0" borderId="6" xfId="0" applyFont="1" applyBorder="1" applyAlignment="1">
      <alignment horizontal="left" vertical="center" wrapText="1"/>
    </xf>
    <xf numFmtId="0" fontId="7" fillId="0" borderId="7" xfId="0" applyFont="1" applyBorder="1" applyAlignment="1" applyProtection="1">
      <alignment horizontal="center" vertical="center" wrapText="1"/>
      <protection locked="0"/>
    </xf>
    <xf numFmtId="0" fontId="7" fillId="0" borderId="8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7" fillId="0" borderId="6" xfId="0" applyFont="1" applyBorder="1" applyAlignment="1" applyProtection="1">
      <alignment horizontal="center" vertical="center" wrapText="1"/>
      <protection locked="0"/>
    </xf>
    <xf numFmtId="0" fontId="5" fillId="0" borderId="18" xfId="0" applyFont="1" applyBorder="1" applyAlignment="1" applyProtection="1">
      <alignment horizontal="center" vertical="center" wrapText="1"/>
      <protection locked="0"/>
    </xf>
    <xf numFmtId="0" fontId="5" fillId="0" borderId="19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9" fillId="0" borderId="5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1" fillId="0" borderId="18" xfId="0" applyFont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 applyProtection="1">
      <alignment horizontal="center" vertical="center" wrapText="1"/>
      <protection locked="0"/>
    </xf>
    <xf numFmtId="0" fontId="5" fillId="0" borderId="18" xfId="0" applyFont="1" applyBorder="1" applyAlignment="1" applyProtection="1">
      <alignment horizontal="left" vertical="center" wrapText="1"/>
      <protection locked="0"/>
    </xf>
  </cellXfs>
  <cellStyles count="2">
    <cellStyle name="Normal" xfId="0" builtinId="0"/>
    <cellStyle name="Normal 2" xfId="1" xr:uid="{00000000-0005-0000-0000-000001000000}"/>
  </cellStyles>
  <dxfs count="2"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85725</xdr:rowOff>
    </xdr:from>
    <xdr:to>
      <xdr:col>3</xdr:col>
      <xdr:colOff>230333</xdr:colOff>
      <xdr:row>3</xdr:row>
      <xdr:rowOff>256442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85725"/>
          <a:ext cx="1017977" cy="11378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90"/>
  <sheetViews>
    <sheetView tabSelected="1" zoomScale="150" zoomScaleNormal="150" workbookViewId="0">
      <selection activeCell="E1" sqref="E1:Y1"/>
    </sheetView>
  </sheetViews>
  <sheetFormatPr defaultColWidth="0" defaultRowHeight="18" customHeight="1" zeroHeight="1" x14ac:dyDescent="0.3"/>
  <cols>
    <col min="1" max="19" width="4.109375" style="1" customWidth="1"/>
    <col min="20" max="25" width="3.44140625" style="1" customWidth="1"/>
    <col min="26" max="16384" width="4.109375" style="1" hidden="1"/>
  </cols>
  <sheetData>
    <row r="1" spans="1:25" ht="24" customHeight="1" x14ac:dyDescent="0.3">
      <c r="A1" s="79"/>
      <c r="B1" s="80"/>
      <c r="C1" s="80"/>
      <c r="D1" s="80"/>
      <c r="E1" s="91" t="s">
        <v>121</v>
      </c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2"/>
    </row>
    <row r="2" spans="1:25" ht="24" customHeight="1" x14ac:dyDescent="0.3">
      <c r="A2" s="81"/>
      <c r="B2" s="82"/>
      <c r="C2" s="82"/>
      <c r="D2" s="82"/>
      <c r="E2" s="93" t="s">
        <v>12</v>
      </c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4"/>
    </row>
    <row r="3" spans="1:25" ht="27.75" customHeight="1" x14ac:dyDescent="0.3">
      <c r="A3" s="81"/>
      <c r="B3" s="82"/>
      <c r="C3" s="82"/>
      <c r="D3" s="82"/>
      <c r="E3" s="89" t="s">
        <v>13</v>
      </c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90"/>
    </row>
    <row r="4" spans="1:25" ht="27" customHeight="1" x14ac:dyDescent="0.3">
      <c r="A4" s="83"/>
      <c r="B4" s="84"/>
      <c r="C4" s="84"/>
      <c r="D4" s="84"/>
      <c r="E4" s="88" t="s">
        <v>11</v>
      </c>
      <c r="F4" s="88"/>
      <c r="G4" s="88"/>
      <c r="H4" s="88"/>
      <c r="I4" s="88"/>
      <c r="J4" s="88"/>
      <c r="K4" s="88"/>
      <c r="L4" s="88"/>
      <c r="M4" s="88"/>
      <c r="N4" s="88"/>
      <c r="O4" s="88"/>
      <c r="P4" s="12" t="s">
        <v>10</v>
      </c>
      <c r="Q4" s="12"/>
      <c r="R4" s="12"/>
      <c r="S4" s="61" t="s">
        <v>120</v>
      </c>
      <c r="T4" s="61"/>
      <c r="U4" s="61"/>
      <c r="V4" s="61"/>
      <c r="W4" s="61"/>
      <c r="X4" s="61"/>
      <c r="Y4" s="62"/>
    </row>
    <row r="5" spans="1:25" s="8" customFormat="1" ht="3.9" customHeight="1" x14ac:dyDescent="0.3"/>
    <row r="6" spans="1:25" ht="23.25" customHeight="1" x14ac:dyDescent="0.3">
      <c r="A6" s="97" t="s">
        <v>0</v>
      </c>
      <c r="B6" s="85"/>
      <c r="C6" s="85"/>
      <c r="D6" s="85"/>
      <c r="E6" s="85" t="s">
        <v>1</v>
      </c>
      <c r="F6" s="85"/>
      <c r="G6" s="85"/>
      <c r="H6" s="85"/>
      <c r="I6" s="85"/>
      <c r="J6" s="85"/>
      <c r="K6" s="85"/>
      <c r="L6" s="85" t="s">
        <v>2</v>
      </c>
      <c r="M6" s="85"/>
      <c r="N6" s="85"/>
      <c r="O6" s="85" t="s">
        <v>3</v>
      </c>
      <c r="P6" s="85"/>
      <c r="Q6" s="85"/>
      <c r="R6" s="96" t="s">
        <v>4</v>
      </c>
      <c r="S6" s="96"/>
      <c r="T6" s="85" t="s">
        <v>7</v>
      </c>
      <c r="U6" s="85"/>
      <c r="V6" s="85" t="s">
        <v>8</v>
      </c>
      <c r="W6" s="85"/>
      <c r="X6" s="85" t="s">
        <v>9</v>
      </c>
      <c r="Y6" s="86"/>
    </row>
    <row r="7" spans="1:25" ht="12.75" customHeight="1" x14ac:dyDescent="0.3">
      <c r="A7" s="98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9" t="s">
        <v>5</v>
      </c>
      <c r="S7" s="9" t="s">
        <v>6</v>
      </c>
      <c r="T7" s="31"/>
      <c r="U7" s="31"/>
      <c r="V7" s="31"/>
      <c r="W7" s="31"/>
      <c r="X7" s="31"/>
      <c r="Y7" s="87"/>
    </row>
    <row r="8" spans="1:25" ht="28.5" customHeight="1" x14ac:dyDescent="0.3">
      <c r="A8" s="99"/>
      <c r="B8" s="100"/>
      <c r="C8" s="100"/>
      <c r="D8" s="100"/>
      <c r="E8" s="101"/>
      <c r="F8" s="101"/>
      <c r="G8" s="101"/>
      <c r="H8" s="101"/>
      <c r="I8" s="101"/>
      <c r="J8" s="101"/>
      <c r="K8" s="101"/>
      <c r="L8" s="95"/>
      <c r="M8" s="95"/>
      <c r="N8" s="95"/>
      <c r="O8" s="95"/>
      <c r="P8" s="95"/>
      <c r="Q8" s="95"/>
      <c r="R8" s="10"/>
      <c r="S8" s="10"/>
      <c r="T8" s="77"/>
      <c r="U8" s="77"/>
      <c r="V8" s="77"/>
      <c r="W8" s="77"/>
      <c r="X8" s="77"/>
      <c r="Y8" s="78"/>
    </row>
    <row r="9" spans="1:25" s="8" customFormat="1" ht="3.9" customHeight="1" x14ac:dyDescent="0.3"/>
    <row r="10" spans="1:25" ht="27" customHeight="1" x14ac:dyDescent="0.3">
      <c r="A10" s="24" t="s">
        <v>14</v>
      </c>
      <c r="B10" s="25"/>
      <c r="C10" s="25"/>
      <c r="D10" s="25"/>
      <c r="E10" s="25"/>
      <c r="F10" s="25"/>
      <c r="G10" s="25"/>
      <c r="H10" s="25"/>
      <c r="I10" s="25" t="s">
        <v>116</v>
      </c>
      <c r="J10" s="25"/>
      <c r="K10" s="25"/>
      <c r="L10" s="25"/>
      <c r="M10" s="25"/>
      <c r="N10" s="25"/>
      <c r="O10" s="25"/>
      <c r="P10" s="25"/>
      <c r="Q10" s="25" t="s">
        <v>15</v>
      </c>
      <c r="R10" s="25"/>
      <c r="S10" s="25"/>
      <c r="T10" s="25"/>
      <c r="U10" s="25"/>
      <c r="V10" s="25"/>
      <c r="W10" s="25"/>
      <c r="X10" s="25"/>
      <c r="Y10" s="26"/>
    </row>
    <row r="11" spans="1:25" ht="33" customHeight="1" x14ac:dyDescent="0.3">
      <c r="A11" s="76" t="s">
        <v>16</v>
      </c>
      <c r="B11" s="72"/>
      <c r="C11" s="72"/>
      <c r="D11" s="72"/>
      <c r="E11" s="72"/>
      <c r="F11" s="72"/>
      <c r="G11" s="72"/>
      <c r="H11" s="72"/>
      <c r="I11" s="72" t="s">
        <v>119</v>
      </c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3"/>
    </row>
    <row r="12" spans="1:25" s="8" customFormat="1" ht="3.9" customHeight="1" x14ac:dyDescent="0.3"/>
    <row r="13" spans="1:25" ht="25.5" customHeight="1" x14ac:dyDescent="0.3">
      <c r="A13" s="74" t="s">
        <v>17</v>
      </c>
      <c r="B13" s="75"/>
      <c r="C13" s="75"/>
      <c r="D13" s="63" t="s">
        <v>23</v>
      </c>
      <c r="E13" s="63"/>
      <c r="F13" s="63"/>
      <c r="G13" s="63"/>
      <c r="H13" s="63"/>
      <c r="I13" s="63"/>
      <c r="J13" s="63"/>
      <c r="K13" s="63"/>
      <c r="L13" s="63"/>
      <c r="M13" s="75" t="s">
        <v>22</v>
      </c>
      <c r="N13" s="75"/>
      <c r="O13" s="75"/>
      <c r="P13" s="63" t="s">
        <v>23</v>
      </c>
      <c r="Q13" s="63"/>
      <c r="R13" s="63"/>
      <c r="S13" s="63"/>
      <c r="T13" s="63"/>
      <c r="U13" s="63"/>
      <c r="V13" s="63"/>
      <c r="W13" s="63"/>
      <c r="X13" s="63"/>
      <c r="Y13" s="64"/>
    </row>
    <row r="14" spans="1:25" ht="18" customHeight="1" x14ac:dyDescent="0.3">
      <c r="A14" s="35" t="s">
        <v>20</v>
      </c>
      <c r="B14" s="29"/>
      <c r="C14" s="29"/>
      <c r="D14" s="47"/>
      <c r="E14" s="47"/>
      <c r="F14" s="47"/>
      <c r="G14" s="47"/>
      <c r="H14" s="47"/>
      <c r="I14" s="47"/>
      <c r="J14" s="47"/>
      <c r="K14" s="47"/>
      <c r="L14" s="47"/>
      <c r="M14" s="29" t="s">
        <v>20</v>
      </c>
      <c r="N14" s="29"/>
      <c r="O14" s="29"/>
      <c r="P14" s="47"/>
      <c r="Q14" s="47"/>
      <c r="R14" s="47"/>
      <c r="S14" s="47"/>
      <c r="T14" s="47"/>
      <c r="U14" s="47"/>
      <c r="V14" s="47"/>
      <c r="W14" s="47"/>
      <c r="X14" s="47"/>
      <c r="Y14" s="60"/>
    </row>
    <row r="15" spans="1:25" ht="18" customHeight="1" x14ac:dyDescent="0.3">
      <c r="A15" s="35" t="s">
        <v>24</v>
      </c>
      <c r="B15" s="29"/>
      <c r="C15" s="29"/>
      <c r="D15" s="47"/>
      <c r="E15" s="47"/>
      <c r="F15" s="47"/>
      <c r="G15" s="47"/>
      <c r="H15" s="47"/>
      <c r="I15" s="47"/>
      <c r="J15" s="47"/>
      <c r="K15" s="47"/>
      <c r="L15" s="47"/>
      <c r="M15" s="29" t="s">
        <v>24</v>
      </c>
      <c r="N15" s="29"/>
      <c r="O15" s="29"/>
      <c r="P15" s="47"/>
      <c r="Q15" s="47"/>
      <c r="R15" s="47"/>
      <c r="S15" s="47"/>
      <c r="T15" s="47"/>
      <c r="U15" s="47"/>
      <c r="V15" s="47"/>
      <c r="W15" s="47"/>
      <c r="X15" s="47"/>
      <c r="Y15" s="60"/>
    </row>
    <row r="16" spans="1:25" ht="18" customHeight="1" x14ac:dyDescent="0.3">
      <c r="A16" s="35" t="s">
        <v>18</v>
      </c>
      <c r="B16" s="29"/>
      <c r="C16" s="29"/>
      <c r="D16" s="70"/>
      <c r="E16" s="70"/>
      <c r="F16" s="70"/>
      <c r="G16" s="70"/>
      <c r="H16" s="70"/>
      <c r="I16" s="70"/>
      <c r="J16" s="70"/>
      <c r="K16" s="70"/>
      <c r="L16" s="70"/>
      <c r="M16" s="29" t="s">
        <v>18</v>
      </c>
      <c r="N16" s="29"/>
      <c r="O16" s="29"/>
      <c r="P16" s="47"/>
      <c r="Q16" s="47"/>
      <c r="R16" s="47"/>
      <c r="S16" s="47"/>
      <c r="T16" s="47"/>
      <c r="U16" s="47"/>
      <c r="V16" s="47"/>
      <c r="W16" s="47"/>
      <c r="X16" s="47"/>
      <c r="Y16" s="60"/>
    </row>
    <row r="17" spans="1:25" ht="18" customHeight="1" x14ac:dyDescent="0.3">
      <c r="A17" s="35" t="s">
        <v>19</v>
      </c>
      <c r="B17" s="29"/>
      <c r="C17" s="29"/>
      <c r="D17" s="47"/>
      <c r="E17" s="47"/>
      <c r="F17" s="47"/>
      <c r="G17" s="47"/>
      <c r="H17" s="47"/>
      <c r="I17" s="47"/>
      <c r="J17" s="47"/>
      <c r="K17" s="47"/>
      <c r="L17" s="47"/>
      <c r="M17" s="29" t="s">
        <v>19</v>
      </c>
      <c r="N17" s="29"/>
      <c r="O17" s="29"/>
      <c r="P17" s="47"/>
      <c r="Q17" s="47"/>
      <c r="R17" s="47"/>
      <c r="S17" s="47"/>
      <c r="T17" s="47"/>
      <c r="U17" s="47"/>
      <c r="V17" s="47"/>
      <c r="W17" s="47"/>
      <c r="X17" s="47"/>
      <c r="Y17" s="60"/>
    </row>
    <row r="18" spans="1:25" ht="22.5" customHeight="1" x14ac:dyDescent="0.3">
      <c r="A18" s="71" t="s">
        <v>21</v>
      </c>
      <c r="B18" s="65"/>
      <c r="C18" s="65"/>
      <c r="D18" s="61"/>
      <c r="E18" s="61"/>
      <c r="F18" s="61"/>
      <c r="G18" s="61"/>
      <c r="H18" s="61"/>
      <c r="I18" s="61"/>
      <c r="J18" s="61"/>
      <c r="K18" s="61"/>
      <c r="L18" s="61"/>
      <c r="M18" s="65" t="s">
        <v>21</v>
      </c>
      <c r="N18" s="65"/>
      <c r="O18" s="65"/>
      <c r="P18" s="61"/>
      <c r="Q18" s="61"/>
      <c r="R18" s="61"/>
      <c r="S18" s="61"/>
      <c r="T18" s="61"/>
      <c r="U18" s="61"/>
      <c r="V18" s="61"/>
      <c r="W18" s="61"/>
      <c r="X18" s="61"/>
      <c r="Y18" s="62"/>
    </row>
    <row r="19" spans="1:25" s="8" customFormat="1" ht="3.9" customHeight="1" x14ac:dyDescent="0.3"/>
    <row r="20" spans="1:25" ht="60" customHeight="1" x14ac:dyDescent="0.3">
      <c r="A20" s="66" t="s">
        <v>25</v>
      </c>
      <c r="B20" s="67"/>
      <c r="C20" s="67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9"/>
    </row>
    <row r="21" spans="1:25" s="8" customFormat="1" ht="3.9" customHeight="1" x14ac:dyDescent="0.3"/>
    <row r="22" spans="1:25" ht="18" customHeight="1" x14ac:dyDescent="0.3">
      <c r="A22" s="24" t="s">
        <v>26</v>
      </c>
      <c r="B22" s="25"/>
      <c r="C22" s="25"/>
      <c r="D22" s="25" t="s">
        <v>27</v>
      </c>
      <c r="E22" s="25"/>
      <c r="F22" s="25"/>
      <c r="G22" s="25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4"/>
    </row>
    <row r="23" spans="1:25" ht="18" customHeight="1" x14ac:dyDescent="0.3">
      <c r="A23" s="30"/>
      <c r="B23" s="31"/>
      <c r="C23" s="31"/>
      <c r="D23" s="2" t="str">
        <f>IF(E23="","","1.")</f>
        <v/>
      </c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60"/>
    </row>
    <row r="24" spans="1:25" ht="18" customHeight="1" x14ac:dyDescent="0.3">
      <c r="A24" s="30"/>
      <c r="B24" s="31"/>
      <c r="C24" s="31"/>
      <c r="D24" s="2" t="str">
        <f>IF(AND(D23&lt;&gt;"",E24&lt;&gt;""),LEFT(D23,1)+1 &amp; ".","")</f>
        <v/>
      </c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60"/>
    </row>
    <row r="25" spans="1:25" ht="18" customHeight="1" x14ac:dyDescent="0.3">
      <c r="A25" s="30"/>
      <c r="B25" s="31"/>
      <c r="C25" s="31"/>
      <c r="D25" s="2" t="str">
        <f t="shared" ref="D25:D27" si="0">IF(AND(D24&lt;&gt;"",E25&lt;&gt;""),LEFT(D24,1)+1 &amp; ".","")</f>
        <v/>
      </c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60"/>
    </row>
    <row r="26" spans="1:25" ht="18" customHeight="1" x14ac:dyDescent="0.3">
      <c r="A26" s="30"/>
      <c r="B26" s="31"/>
      <c r="C26" s="31"/>
      <c r="D26" s="2" t="str">
        <f t="shared" si="0"/>
        <v/>
      </c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60"/>
    </row>
    <row r="27" spans="1:25" ht="18" customHeight="1" x14ac:dyDescent="0.3">
      <c r="A27" s="32"/>
      <c r="B27" s="33"/>
      <c r="C27" s="33"/>
      <c r="D27" s="3" t="str">
        <f t="shared" si="0"/>
        <v/>
      </c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2"/>
    </row>
    <row r="28" spans="1:25" s="8" customFormat="1" ht="3.9" customHeight="1" x14ac:dyDescent="0.3"/>
    <row r="29" spans="1:25" ht="18" customHeight="1" x14ac:dyDescent="0.3">
      <c r="A29" s="24" t="s">
        <v>28</v>
      </c>
      <c r="B29" s="25"/>
      <c r="C29" s="25"/>
      <c r="D29" s="4" t="str">
        <f>IF(E29="","","1.")</f>
        <v/>
      </c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4"/>
    </row>
    <row r="30" spans="1:25" ht="18" customHeight="1" x14ac:dyDescent="0.3">
      <c r="A30" s="30"/>
      <c r="B30" s="31"/>
      <c r="C30" s="31"/>
      <c r="D30" s="2" t="str">
        <f>IF(AND(D29&lt;&gt;"",E30&lt;&gt;""),LEFT(D29,1)+1 &amp; ".","")</f>
        <v/>
      </c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60"/>
    </row>
    <row r="31" spans="1:25" ht="18" customHeight="1" x14ac:dyDescent="0.3">
      <c r="A31" s="30"/>
      <c r="B31" s="31"/>
      <c r="C31" s="31"/>
      <c r="D31" s="2" t="str">
        <f t="shared" ref="D31:D34" si="1">IF(AND(D30&lt;&gt;"",E31&lt;&gt;""),LEFT(D30,1)+1 &amp; ".","")</f>
        <v/>
      </c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60"/>
    </row>
    <row r="32" spans="1:25" ht="18" customHeight="1" x14ac:dyDescent="0.3">
      <c r="A32" s="30"/>
      <c r="B32" s="31"/>
      <c r="C32" s="31"/>
      <c r="D32" s="2" t="str">
        <f t="shared" si="1"/>
        <v/>
      </c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60"/>
    </row>
    <row r="33" spans="1:25" ht="18" customHeight="1" x14ac:dyDescent="0.3">
      <c r="A33" s="30"/>
      <c r="B33" s="31"/>
      <c r="C33" s="31"/>
      <c r="D33" s="2" t="str">
        <f t="shared" si="1"/>
        <v/>
      </c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60"/>
    </row>
    <row r="34" spans="1:25" ht="18" customHeight="1" x14ac:dyDescent="0.3">
      <c r="A34" s="32"/>
      <c r="B34" s="33"/>
      <c r="C34" s="33"/>
      <c r="D34" s="3" t="str">
        <f t="shared" si="1"/>
        <v/>
      </c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2"/>
    </row>
    <row r="35" spans="1:25" s="8" customFormat="1" ht="3.9" customHeight="1" x14ac:dyDescent="0.3"/>
    <row r="36" spans="1:25" ht="18" customHeight="1" x14ac:dyDescent="0.3">
      <c r="A36" s="24" t="s">
        <v>48</v>
      </c>
      <c r="B36" s="25"/>
      <c r="C36" s="25"/>
      <c r="D36" s="25" t="s">
        <v>30</v>
      </c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55" t="s">
        <v>46</v>
      </c>
      <c r="T36" s="55"/>
      <c r="U36" s="55"/>
      <c r="V36" s="55"/>
      <c r="W36" s="55"/>
      <c r="X36" s="55"/>
      <c r="Y36" s="56"/>
    </row>
    <row r="37" spans="1:25" ht="18" customHeight="1" x14ac:dyDescent="0.3">
      <c r="A37" s="30"/>
      <c r="B37" s="31"/>
      <c r="C37" s="31"/>
      <c r="D37" s="5" t="s">
        <v>31</v>
      </c>
      <c r="E37" s="5" t="s">
        <v>32</v>
      </c>
      <c r="F37" s="5" t="s">
        <v>33</v>
      </c>
      <c r="G37" s="5" t="s">
        <v>34</v>
      </c>
      <c r="H37" s="5" t="s">
        <v>35</v>
      </c>
      <c r="I37" s="5" t="s">
        <v>36</v>
      </c>
      <c r="J37" s="5" t="s">
        <v>37</v>
      </c>
      <c r="K37" s="5" t="s">
        <v>38</v>
      </c>
      <c r="L37" s="5" t="s">
        <v>39</v>
      </c>
      <c r="M37" s="5" t="s">
        <v>40</v>
      </c>
      <c r="N37" s="5" t="s">
        <v>41</v>
      </c>
      <c r="O37" s="5" t="s">
        <v>42</v>
      </c>
      <c r="P37" s="5" t="s">
        <v>43</v>
      </c>
      <c r="Q37" s="5" t="s">
        <v>44</v>
      </c>
      <c r="R37" s="5" t="s">
        <v>45</v>
      </c>
      <c r="S37" s="27" t="s">
        <v>29</v>
      </c>
      <c r="T37" s="27"/>
      <c r="U37" s="27"/>
      <c r="V37" s="27"/>
      <c r="W37" s="27"/>
      <c r="X37" s="27"/>
      <c r="Y37" s="28"/>
    </row>
    <row r="38" spans="1:25" ht="18" customHeight="1" x14ac:dyDescent="0.3">
      <c r="A38" s="30"/>
      <c r="B38" s="31"/>
      <c r="C38" s="31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29" t="str">
        <f t="shared" ref="S38:S43" si="2">IF(D29&lt;&gt;"","DK"&amp;D29&amp;" "&amp;LEFT(E29,20)&amp;"...","")</f>
        <v/>
      </c>
      <c r="T38" s="29"/>
      <c r="U38" s="29"/>
      <c r="V38" s="29"/>
      <c r="W38" s="29"/>
      <c r="X38" s="29"/>
      <c r="Y38" s="57"/>
    </row>
    <row r="39" spans="1:25" ht="18" customHeight="1" x14ac:dyDescent="0.3">
      <c r="A39" s="30"/>
      <c r="B39" s="31"/>
      <c r="C39" s="31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29" t="str">
        <f t="shared" si="2"/>
        <v/>
      </c>
      <c r="T39" s="29"/>
      <c r="U39" s="29"/>
      <c r="V39" s="29"/>
      <c r="W39" s="29"/>
      <c r="X39" s="29"/>
      <c r="Y39" s="57"/>
    </row>
    <row r="40" spans="1:25" ht="18" customHeight="1" x14ac:dyDescent="0.3">
      <c r="A40" s="30"/>
      <c r="B40" s="31"/>
      <c r="C40" s="31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29" t="str">
        <f t="shared" si="2"/>
        <v/>
      </c>
      <c r="T40" s="29"/>
      <c r="U40" s="29"/>
      <c r="V40" s="29"/>
      <c r="W40" s="29"/>
      <c r="X40" s="29"/>
      <c r="Y40" s="57"/>
    </row>
    <row r="41" spans="1:25" ht="18" customHeight="1" x14ac:dyDescent="0.3">
      <c r="A41" s="30"/>
      <c r="B41" s="31"/>
      <c r="C41" s="31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29" t="str">
        <f t="shared" si="2"/>
        <v/>
      </c>
      <c r="T41" s="29"/>
      <c r="U41" s="29"/>
      <c r="V41" s="29"/>
      <c r="W41" s="29"/>
      <c r="X41" s="29"/>
      <c r="Y41" s="57"/>
    </row>
    <row r="42" spans="1:25" ht="18" customHeight="1" x14ac:dyDescent="0.3">
      <c r="A42" s="30"/>
      <c r="B42" s="31"/>
      <c r="C42" s="31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29" t="str">
        <f t="shared" si="2"/>
        <v/>
      </c>
      <c r="T42" s="29"/>
      <c r="U42" s="29"/>
      <c r="V42" s="29"/>
      <c r="W42" s="29"/>
      <c r="X42" s="29"/>
      <c r="Y42" s="57"/>
    </row>
    <row r="43" spans="1:25" ht="18" customHeight="1" x14ac:dyDescent="0.3">
      <c r="A43" s="30"/>
      <c r="B43" s="31"/>
      <c r="C43" s="31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29" t="str">
        <f t="shared" si="2"/>
        <v/>
      </c>
      <c r="T43" s="29"/>
      <c r="U43" s="29"/>
      <c r="V43" s="29"/>
      <c r="W43" s="29"/>
      <c r="X43" s="29"/>
      <c r="Y43" s="57"/>
    </row>
    <row r="44" spans="1:25" ht="18" customHeight="1" x14ac:dyDescent="0.3">
      <c r="A44" s="32"/>
      <c r="B44" s="33"/>
      <c r="C44" s="33"/>
      <c r="D44" s="7">
        <f t="shared" ref="D44:R44" si="3">IF(SUM(D38:D43)=0,0,ROUND(AVERAGE(D38:D43),0))</f>
        <v>0</v>
      </c>
      <c r="E44" s="7">
        <f t="shared" si="3"/>
        <v>0</v>
      </c>
      <c r="F44" s="7">
        <f t="shared" si="3"/>
        <v>0</v>
      </c>
      <c r="G44" s="7">
        <f t="shared" si="3"/>
        <v>0</v>
      </c>
      <c r="H44" s="7">
        <f t="shared" si="3"/>
        <v>0</v>
      </c>
      <c r="I44" s="7">
        <f t="shared" si="3"/>
        <v>0</v>
      </c>
      <c r="J44" s="7">
        <f t="shared" si="3"/>
        <v>0</v>
      </c>
      <c r="K44" s="7">
        <f t="shared" si="3"/>
        <v>0</v>
      </c>
      <c r="L44" s="7">
        <f t="shared" si="3"/>
        <v>0</v>
      </c>
      <c r="M44" s="7">
        <f t="shared" si="3"/>
        <v>0</v>
      </c>
      <c r="N44" s="7">
        <f t="shared" si="3"/>
        <v>0</v>
      </c>
      <c r="O44" s="7">
        <f t="shared" si="3"/>
        <v>0</v>
      </c>
      <c r="P44" s="7">
        <f t="shared" si="3"/>
        <v>0</v>
      </c>
      <c r="Q44" s="7">
        <f t="shared" si="3"/>
        <v>0</v>
      </c>
      <c r="R44" s="7">
        <f t="shared" si="3"/>
        <v>0</v>
      </c>
      <c r="S44" s="58" t="s">
        <v>47</v>
      </c>
      <c r="T44" s="58"/>
      <c r="U44" s="58"/>
      <c r="V44" s="58"/>
      <c r="W44" s="58"/>
      <c r="X44" s="58"/>
      <c r="Y44" s="59"/>
    </row>
    <row r="45" spans="1:25" s="8" customFormat="1" ht="3.9" customHeight="1" x14ac:dyDescent="0.3"/>
    <row r="46" spans="1:25" ht="18" customHeight="1" x14ac:dyDescent="0.3">
      <c r="A46" s="24" t="s">
        <v>75</v>
      </c>
      <c r="B46" s="25"/>
      <c r="C46" s="25"/>
      <c r="D46" s="25" t="s">
        <v>49</v>
      </c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 t="s">
        <v>50</v>
      </c>
      <c r="Q46" s="25"/>
      <c r="R46" s="25"/>
      <c r="S46" s="25"/>
      <c r="T46" s="25"/>
      <c r="U46" s="25"/>
      <c r="V46" s="25"/>
      <c r="W46" s="25"/>
      <c r="X46" s="25"/>
      <c r="Y46" s="26"/>
    </row>
    <row r="47" spans="1:25" ht="25.5" customHeight="1" x14ac:dyDescent="0.3">
      <c r="A47" s="46"/>
      <c r="B47" s="40"/>
      <c r="C47" s="40"/>
      <c r="D47" s="40" t="s">
        <v>118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 t="s">
        <v>117</v>
      </c>
      <c r="Q47" s="40"/>
      <c r="R47" s="40"/>
      <c r="S47" s="40"/>
      <c r="T47" s="40"/>
      <c r="U47" s="40"/>
      <c r="V47" s="40"/>
      <c r="W47" s="40"/>
      <c r="X47" s="40"/>
      <c r="Y47" s="45"/>
    </row>
    <row r="48" spans="1:25" s="8" customFormat="1" ht="3.9" customHeight="1" x14ac:dyDescent="0.3"/>
    <row r="49" spans="1:25" ht="18" customHeight="1" x14ac:dyDescent="0.3">
      <c r="A49" s="24" t="s">
        <v>69</v>
      </c>
      <c r="B49" s="25"/>
      <c r="C49" s="25" t="s">
        <v>68</v>
      </c>
      <c r="D49" s="25"/>
      <c r="E49" s="25"/>
      <c r="F49" s="25" t="s">
        <v>70</v>
      </c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 t="s">
        <v>71</v>
      </c>
      <c r="T49" s="25"/>
      <c r="U49" s="25"/>
      <c r="V49" s="25"/>
      <c r="W49" s="25"/>
      <c r="X49" s="25"/>
      <c r="Y49" s="26"/>
    </row>
    <row r="50" spans="1:25" ht="15" customHeight="1" x14ac:dyDescent="0.3">
      <c r="A50" s="52" t="s">
        <v>51</v>
      </c>
      <c r="B50" s="27"/>
      <c r="C50" s="37"/>
      <c r="D50" s="37"/>
      <c r="E50" s="3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8"/>
      <c r="T50" s="48"/>
      <c r="U50" s="48"/>
      <c r="V50" s="48"/>
      <c r="W50" s="48"/>
      <c r="X50" s="48"/>
      <c r="Y50" s="49"/>
    </row>
    <row r="51" spans="1:25" ht="15" customHeight="1" x14ac:dyDescent="0.3">
      <c r="A51" s="52" t="s">
        <v>52</v>
      </c>
      <c r="B51" s="27"/>
      <c r="C51" s="37"/>
      <c r="D51" s="37"/>
      <c r="E51" s="3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8"/>
      <c r="T51" s="48"/>
      <c r="U51" s="48"/>
      <c r="V51" s="48"/>
      <c r="W51" s="48"/>
      <c r="X51" s="48"/>
      <c r="Y51" s="49"/>
    </row>
    <row r="52" spans="1:25" ht="15" customHeight="1" x14ac:dyDescent="0.3">
      <c r="A52" s="52" t="s">
        <v>53</v>
      </c>
      <c r="B52" s="27"/>
      <c r="C52" s="37"/>
      <c r="D52" s="37"/>
      <c r="E52" s="3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8"/>
      <c r="T52" s="48"/>
      <c r="U52" s="48"/>
      <c r="V52" s="48"/>
      <c r="W52" s="48"/>
      <c r="X52" s="48"/>
      <c r="Y52" s="49"/>
    </row>
    <row r="53" spans="1:25" ht="15" customHeight="1" x14ac:dyDescent="0.3">
      <c r="A53" s="52" t="s">
        <v>54</v>
      </c>
      <c r="B53" s="27"/>
      <c r="C53" s="37"/>
      <c r="D53" s="37"/>
      <c r="E53" s="3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8"/>
      <c r="T53" s="48"/>
      <c r="U53" s="48"/>
      <c r="V53" s="48"/>
      <c r="W53" s="48"/>
      <c r="X53" s="48"/>
      <c r="Y53" s="49"/>
    </row>
    <row r="54" spans="1:25" ht="15" customHeight="1" x14ac:dyDescent="0.3">
      <c r="A54" s="52" t="s">
        <v>55</v>
      </c>
      <c r="B54" s="27"/>
      <c r="C54" s="37"/>
      <c r="D54" s="37"/>
      <c r="E54" s="3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8"/>
      <c r="T54" s="48"/>
      <c r="U54" s="48"/>
      <c r="V54" s="48"/>
      <c r="W54" s="48"/>
      <c r="X54" s="48"/>
      <c r="Y54" s="49"/>
    </row>
    <row r="55" spans="1:25" ht="15" customHeight="1" x14ac:dyDescent="0.3">
      <c r="A55" s="52" t="s">
        <v>56</v>
      </c>
      <c r="B55" s="27"/>
      <c r="C55" s="37"/>
      <c r="D55" s="37"/>
      <c r="E55" s="3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8"/>
      <c r="T55" s="48"/>
      <c r="U55" s="48"/>
      <c r="V55" s="48"/>
      <c r="W55" s="48"/>
      <c r="X55" s="48"/>
      <c r="Y55" s="49"/>
    </row>
    <row r="56" spans="1:25" ht="15" customHeight="1" x14ac:dyDescent="0.3">
      <c r="A56" s="52" t="s">
        <v>57</v>
      </c>
      <c r="B56" s="27"/>
      <c r="C56" s="37"/>
      <c r="D56" s="37"/>
      <c r="E56" s="3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8"/>
      <c r="T56" s="48"/>
      <c r="U56" s="48"/>
      <c r="V56" s="48"/>
      <c r="W56" s="48"/>
      <c r="X56" s="48"/>
      <c r="Y56" s="49"/>
    </row>
    <row r="57" spans="1:25" ht="15" customHeight="1" x14ac:dyDescent="0.3">
      <c r="A57" s="52" t="s">
        <v>58</v>
      </c>
      <c r="B57" s="27"/>
      <c r="C57" s="37"/>
      <c r="D57" s="37"/>
      <c r="E57" s="37"/>
      <c r="F57" s="18" t="s">
        <v>72</v>
      </c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48"/>
      <c r="T57" s="48"/>
      <c r="U57" s="48"/>
      <c r="V57" s="48"/>
      <c r="W57" s="48"/>
      <c r="X57" s="48"/>
      <c r="Y57" s="49"/>
    </row>
    <row r="58" spans="1:25" ht="15" customHeight="1" x14ac:dyDescent="0.3">
      <c r="A58" s="52" t="s">
        <v>59</v>
      </c>
      <c r="B58" s="27"/>
      <c r="C58" s="37"/>
      <c r="D58" s="37"/>
      <c r="E58" s="3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8"/>
      <c r="T58" s="48"/>
      <c r="U58" s="48"/>
      <c r="V58" s="48"/>
      <c r="W58" s="48"/>
      <c r="X58" s="48"/>
      <c r="Y58" s="49"/>
    </row>
    <row r="59" spans="1:25" ht="15" customHeight="1" x14ac:dyDescent="0.3">
      <c r="A59" s="52" t="s">
        <v>60</v>
      </c>
      <c r="B59" s="27"/>
      <c r="C59" s="37"/>
      <c r="D59" s="37"/>
      <c r="E59" s="3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8"/>
      <c r="T59" s="48"/>
      <c r="U59" s="48"/>
      <c r="V59" s="48"/>
      <c r="W59" s="48"/>
      <c r="X59" s="48"/>
      <c r="Y59" s="49"/>
    </row>
    <row r="60" spans="1:25" ht="15" customHeight="1" x14ac:dyDescent="0.3">
      <c r="A60" s="52" t="s">
        <v>61</v>
      </c>
      <c r="B60" s="27"/>
      <c r="C60" s="37"/>
      <c r="D60" s="37"/>
      <c r="E60" s="3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8"/>
      <c r="T60" s="48"/>
      <c r="U60" s="48"/>
      <c r="V60" s="48"/>
      <c r="W60" s="48"/>
      <c r="X60" s="48"/>
      <c r="Y60" s="49"/>
    </row>
    <row r="61" spans="1:25" ht="15" customHeight="1" x14ac:dyDescent="0.3">
      <c r="A61" s="52" t="s">
        <v>62</v>
      </c>
      <c r="B61" s="27"/>
      <c r="C61" s="37"/>
      <c r="D61" s="37"/>
      <c r="E61" s="3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8"/>
      <c r="T61" s="48"/>
      <c r="U61" s="48"/>
      <c r="V61" s="48"/>
      <c r="W61" s="48"/>
      <c r="X61" s="48"/>
      <c r="Y61" s="49"/>
    </row>
    <row r="62" spans="1:25" ht="15" customHeight="1" x14ac:dyDescent="0.3">
      <c r="A62" s="52" t="s">
        <v>63</v>
      </c>
      <c r="B62" s="27"/>
      <c r="C62" s="37"/>
      <c r="D62" s="37"/>
      <c r="E62" s="3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8"/>
      <c r="T62" s="48"/>
      <c r="U62" s="48"/>
      <c r="V62" s="48"/>
      <c r="W62" s="48"/>
      <c r="X62" s="48"/>
      <c r="Y62" s="49"/>
    </row>
    <row r="63" spans="1:25" ht="15" customHeight="1" x14ac:dyDescent="0.3">
      <c r="A63" s="52" t="s">
        <v>64</v>
      </c>
      <c r="B63" s="27"/>
      <c r="C63" s="37"/>
      <c r="D63" s="37"/>
      <c r="E63" s="3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8"/>
      <c r="T63" s="48"/>
      <c r="U63" s="48"/>
      <c r="V63" s="48"/>
      <c r="W63" s="48"/>
      <c r="X63" s="48"/>
      <c r="Y63" s="49"/>
    </row>
    <row r="64" spans="1:25" ht="15" customHeight="1" x14ac:dyDescent="0.3">
      <c r="A64" s="52" t="s">
        <v>65</v>
      </c>
      <c r="B64" s="27"/>
      <c r="C64" s="37"/>
      <c r="D64" s="37"/>
      <c r="E64" s="3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8"/>
      <c r="T64" s="48"/>
      <c r="U64" s="48"/>
      <c r="V64" s="48"/>
      <c r="W64" s="48"/>
      <c r="X64" s="48"/>
      <c r="Y64" s="49"/>
    </row>
    <row r="65" spans="1:25" ht="15" customHeight="1" x14ac:dyDescent="0.3">
      <c r="A65" s="52" t="s">
        <v>66</v>
      </c>
      <c r="B65" s="27"/>
      <c r="C65" s="37"/>
      <c r="D65" s="37"/>
      <c r="E65" s="37"/>
      <c r="F65" s="18" t="s">
        <v>73</v>
      </c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48"/>
      <c r="T65" s="48"/>
      <c r="U65" s="48"/>
      <c r="V65" s="48"/>
      <c r="W65" s="48"/>
      <c r="X65" s="48"/>
      <c r="Y65" s="49"/>
    </row>
    <row r="66" spans="1:25" ht="15" customHeight="1" x14ac:dyDescent="0.3">
      <c r="A66" s="53" t="s">
        <v>67</v>
      </c>
      <c r="B66" s="54"/>
      <c r="C66" s="40"/>
      <c r="D66" s="40"/>
      <c r="E66" s="40"/>
      <c r="F66" s="16" t="s">
        <v>74</v>
      </c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50"/>
      <c r="T66" s="50"/>
      <c r="U66" s="50"/>
      <c r="V66" s="50"/>
      <c r="W66" s="50"/>
      <c r="X66" s="50"/>
      <c r="Y66" s="51"/>
    </row>
    <row r="67" spans="1:25" s="8" customFormat="1" ht="3.9" customHeight="1" x14ac:dyDescent="0.3"/>
    <row r="68" spans="1:25" ht="18" customHeight="1" x14ac:dyDescent="0.3">
      <c r="A68" s="24" t="s">
        <v>79</v>
      </c>
      <c r="B68" s="25"/>
      <c r="C68" s="25"/>
      <c r="D68" s="25"/>
      <c r="E68" s="25"/>
      <c r="F68" s="25"/>
      <c r="G68" s="25"/>
      <c r="H68" s="25" t="s">
        <v>80</v>
      </c>
      <c r="I68" s="25"/>
      <c r="J68" s="25"/>
      <c r="K68" s="25" t="s">
        <v>81</v>
      </c>
      <c r="L68" s="25"/>
      <c r="M68" s="25"/>
      <c r="N68" s="25" t="s">
        <v>82</v>
      </c>
      <c r="O68" s="25"/>
      <c r="P68" s="25"/>
      <c r="Q68" s="25" t="s">
        <v>83</v>
      </c>
      <c r="R68" s="25"/>
      <c r="S68" s="25"/>
      <c r="T68" s="25"/>
      <c r="U68" s="25"/>
      <c r="V68" s="25"/>
      <c r="W68" s="25"/>
      <c r="X68" s="25"/>
      <c r="Y68" s="26"/>
    </row>
    <row r="69" spans="1:25" ht="25.5" customHeight="1" x14ac:dyDescent="0.3">
      <c r="A69" s="46"/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5"/>
    </row>
    <row r="70" spans="1:25" s="8" customFormat="1" ht="3.9" customHeight="1" x14ac:dyDescent="0.3"/>
    <row r="71" spans="1:25" ht="28.5" customHeight="1" x14ac:dyDescent="0.3">
      <c r="A71" s="24" t="s">
        <v>84</v>
      </c>
      <c r="B71" s="25"/>
      <c r="C71" s="25"/>
      <c r="D71" s="25"/>
      <c r="E71" s="44" t="s">
        <v>76</v>
      </c>
      <c r="F71" s="44"/>
      <c r="G71" s="44"/>
      <c r="H71" s="44"/>
      <c r="I71" s="44"/>
      <c r="J71" s="44"/>
      <c r="K71" s="25" t="s">
        <v>85</v>
      </c>
      <c r="L71" s="25"/>
      <c r="M71" s="25" t="s">
        <v>68</v>
      </c>
      <c r="N71" s="25"/>
      <c r="O71" s="25"/>
      <c r="P71" s="25" t="s">
        <v>86</v>
      </c>
      <c r="Q71" s="25"/>
      <c r="R71" s="25"/>
      <c r="S71" s="25"/>
      <c r="T71" s="25" t="s">
        <v>87</v>
      </c>
      <c r="U71" s="25"/>
      <c r="V71" s="25"/>
      <c r="W71" s="25"/>
      <c r="X71" s="25"/>
      <c r="Y71" s="26"/>
    </row>
    <row r="72" spans="1:25" ht="18" customHeight="1" x14ac:dyDescent="0.3">
      <c r="A72" s="30"/>
      <c r="B72" s="31"/>
      <c r="C72" s="31"/>
      <c r="D72" s="31"/>
      <c r="E72" s="29" t="s">
        <v>77</v>
      </c>
      <c r="F72" s="29"/>
      <c r="G72" s="29"/>
      <c r="H72" s="29"/>
      <c r="I72" s="29"/>
      <c r="J72" s="29"/>
      <c r="K72" s="36"/>
      <c r="L72" s="36"/>
      <c r="M72" s="37"/>
      <c r="N72" s="37"/>
      <c r="O72" s="37"/>
      <c r="P72" s="19"/>
      <c r="Q72" s="19"/>
      <c r="R72" s="19"/>
      <c r="S72" s="19"/>
      <c r="T72" s="23">
        <v>0</v>
      </c>
      <c r="U72" s="23"/>
      <c r="V72" s="23"/>
      <c r="W72" s="23"/>
      <c r="X72" s="23"/>
      <c r="Y72" s="38"/>
    </row>
    <row r="73" spans="1:25" ht="15" customHeight="1" x14ac:dyDescent="0.3">
      <c r="A73" s="30"/>
      <c r="B73" s="31"/>
      <c r="C73" s="31"/>
      <c r="D73" s="31"/>
      <c r="E73" s="18" t="s">
        <v>78</v>
      </c>
      <c r="F73" s="18"/>
      <c r="G73" s="18"/>
      <c r="H73" s="18"/>
      <c r="I73" s="18"/>
      <c r="J73" s="18"/>
      <c r="K73" s="36"/>
      <c r="L73" s="36"/>
      <c r="M73" s="37"/>
      <c r="N73" s="37"/>
      <c r="O73" s="37"/>
      <c r="P73" s="23" t="str">
        <f>IF(P72&lt;&gt;"",P72,"")</f>
        <v/>
      </c>
      <c r="Q73" s="23"/>
      <c r="R73" s="23"/>
      <c r="S73" s="23"/>
      <c r="T73" s="23">
        <v>0</v>
      </c>
      <c r="U73" s="23"/>
      <c r="V73" s="23"/>
      <c r="W73" s="23"/>
      <c r="X73" s="23"/>
      <c r="Y73" s="38"/>
    </row>
    <row r="74" spans="1:25" ht="18" customHeight="1" x14ac:dyDescent="0.3">
      <c r="A74" s="30"/>
      <c r="B74" s="31"/>
      <c r="C74" s="31"/>
      <c r="D74" s="31"/>
      <c r="E74" s="29" t="s">
        <v>88</v>
      </c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3">
        <f>100-P72</f>
        <v>100</v>
      </c>
      <c r="Q74" s="23"/>
      <c r="R74" s="23"/>
      <c r="S74" s="23"/>
      <c r="T74" s="23">
        <v>100</v>
      </c>
      <c r="U74" s="23"/>
      <c r="V74" s="23"/>
      <c r="W74" s="23"/>
      <c r="X74" s="23"/>
      <c r="Y74" s="38"/>
    </row>
    <row r="75" spans="1:25" ht="15" customHeight="1" x14ac:dyDescent="0.3">
      <c r="A75" s="30"/>
      <c r="B75" s="31"/>
      <c r="C75" s="31"/>
      <c r="D75" s="31"/>
      <c r="E75" s="18" t="s">
        <v>72</v>
      </c>
      <c r="F75" s="18"/>
      <c r="G75" s="18"/>
      <c r="H75" s="18"/>
      <c r="I75" s="18"/>
      <c r="J75" s="18"/>
      <c r="K75" s="36"/>
      <c r="L75" s="36"/>
      <c r="M75" s="37"/>
      <c r="N75" s="37"/>
      <c r="O75" s="37"/>
      <c r="P75" s="19"/>
      <c r="Q75" s="19"/>
      <c r="R75" s="19"/>
      <c r="S75" s="19"/>
      <c r="T75" s="23" t="str">
        <f>IF(P75&lt;&gt;"",100*P75/$P$74,"")</f>
        <v/>
      </c>
      <c r="U75" s="23"/>
      <c r="V75" s="23"/>
      <c r="W75" s="23"/>
      <c r="X75" s="23"/>
      <c r="Y75" s="38"/>
    </row>
    <row r="76" spans="1:25" ht="15" customHeight="1" x14ac:dyDescent="0.3">
      <c r="A76" s="30"/>
      <c r="B76" s="31"/>
      <c r="C76" s="31"/>
      <c r="D76" s="31"/>
      <c r="E76" s="18" t="s">
        <v>90</v>
      </c>
      <c r="F76" s="18"/>
      <c r="G76" s="18"/>
      <c r="H76" s="18"/>
      <c r="I76" s="18"/>
      <c r="J76" s="18"/>
      <c r="K76" s="36"/>
      <c r="L76" s="36"/>
      <c r="M76" s="37"/>
      <c r="N76" s="37"/>
      <c r="O76" s="37"/>
      <c r="P76" s="19"/>
      <c r="Q76" s="19"/>
      <c r="R76" s="19"/>
      <c r="S76" s="19"/>
      <c r="T76" s="23" t="str">
        <f t="shared" ref="T76:T82" si="4">IF(P76&lt;&gt;"",100*P76/$P$74,"")</f>
        <v/>
      </c>
      <c r="U76" s="23"/>
      <c r="V76" s="23"/>
      <c r="W76" s="23"/>
      <c r="X76" s="23"/>
      <c r="Y76" s="38"/>
    </row>
    <row r="77" spans="1:25" ht="15" customHeight="1" x14ac:dyDescent="0.3">
      <c r="A77" s="30"/>
      <c r="B77" s="31"/>
      <c r="C77" s="31"/>
      <c r="D77" s="31"/>
      <c r="E77" s="18" t="s">
        <v>91</v>
      </c>
      <c r="F77" s="18"/>
      <c r="G77" s="18"/>
      <c r="H77" s="18"/>
      <c r="I77" s="18"/>
      <c r="J77" s="18"/>
      <c r="K77" s="36"/>
      <c r="L77" s="36"/>
      <c r="M77" s="37"/>
      <c r="N77" s="37"/>
      <c r="O77" s="37"/>
      <c r="P77" s="19"/>
      <c r="Q77" s="19"/>
      <c r="R77" s="19"/>
      <c r="S77" s="19"/>
      <c r="T77" s="23" t="str">
        <f t="shared" si="4"/>
        <v/>
      </c>
      <c r="U77" s="23"/>
      <c r="V77" s="23"/>
      <c r="W77" s="23"/>
      <c r="X77" s="23"/>
      <c r="Y77" s="38"/>
    </row>
    <row r="78" spans="1:25" ht="15" customHeight="1" x14ac:dyDescent="0.3">
      <c r="A78" s="30"/>
      <c r="B78" s="31"/>
      <c r="C78" s="31"/>
      <c r="D78" s="31"/>
      <c r="E78" s="18" t="s">
        <v>89</v>
      </c>
      <c r="F78" s="18"/>
      <c r="G78" s="18"/>
      <c r="H78" s="18"/>
      <c r="I78" s="18"/>
      <c r="J78" s="18"/>
      <c r="K78" s="36"/>
      <c r="L78" s="36"/>
      <c r="M78" s="37"/>
      <c r="N78" s="37"/>
      <c r="O78" s="37"/>
      <c r="P78" s="19"/>
      <c r="Q78" s="19"/>
      <c r="R78" s="19"/>
      <c r="S78" s="19"/>
      <c r="T78" s="23" t="str">
        <f t="shared" si="4"/>
        <v/>
      </c>
      <c r="U78" s="23"/>
      <c r="V78" s="23"/>
      <c r="W78" s="23"/>
      <c r="X78" s="23"/>
      <c r="Y78" s="38"/>
    </row>
    <row r="79" spans="1:25" ht="15" customHeight="1" x14ac:dyDescent="0.3">
      <c r="A79" s="30"/>
      <c r="B79" s="31"/>
      <c r="C79" s="31"/>
      <c r="D79" s="31"/>
      <c r="E79" s="18" t="s">
        <v>97</v>
      </c>
      <c r="F79" s="18"/>
      <c r="G79" s="18"/>
      <c r="H79" s="18"/>
      <c r="I79" s="18"/>
      <c r="J79" s="18"/>
      <c r="K79" s="36"/>
      <c r="L79" s="36"/>
      <c r="M79" s="37"/>
      <c r="N79" s="37"/>
      <c r="O79" s="37"/>
      <c r="P79" s="19"/>
      <c r="Q79" s="19"/>
      <c r="R79" s="19"/>
      <c r="S79" s="19"/>
      <c r="T79" s="23" t="str">
        <f t="shared" si="4"/>
        <v/>
      </c>
      <c r="U79" s="23"/>
      <c r="V79" s="23"/>
      <c r="W79" s="23"/>
      <c r="X79" s="23"/>
      <c r="Y79" s="38"/>
    </row>
    <row r="80" spans="1:25" ht="15" customHeight="1" x14ac:dyDescent="0.3">
      <c r="A80" s="30"/>
      <c r="B80" s="31"/>
      <c r="C80" s="31"/>
      <c r="D80" s="31"/>
      <c r="E80" s="18" t="s">
        <v>96</v>
      </c>
      <c r="F80" s="18"/>
      <c r="G80" s="18"/>
      <c r="H80" s="18"/>
      <c r="I80" s="18"/>
      <c r="J80" s="18"/>
      <c r="K80" s="36"/>
      <c r="L80" s="36"/>
      <c r="M80" s="37"/>
      <c r="N80" s="37"/>
      <c r="O80" s="37"/>
      <c r="P80" s="19"/>
      <c r="Q80" s="19"/>
      <c r="R80" s="19"/>
      <c r="S80" s="19"/>
      <c r="T80" s="23" t="str">
        <f t="shared" si="4"/>
        <v/>
      </c>
      <c r="U80" s="23"/>
      <c r="V80" s="23"/>
      <c r="W80" s="23"/>
      <c r="X80" s="23"/>
      <c r="Y80" s="38"/>
    </row>
    <row r="81" spans="1:25" ht="15" customHeight="1" x14ac:dyDescent="0.3">
      <c r="A81" s="30"/>
      <c r="B81" s="31"/>
      <c r="C81" s="31"/>
      <c r="D81" s="31"/>
      <c r="E81" s="18" t="s">
        <v>102</v>
      </c>
      <c r="F81" s="18"/>
      <c r="G81" s="18"/>
      <c r="H81" s="18"/>
      <c r="I81" s="18"/>
      <c r="J81" s="18"/>
      <c r="K81" s="36"/>
      <c r="L81" s="36"/>
      <c r="M81" s="37"/>
      <c r="N81" s="37"/>
      <c r="O81" s="37"/>
      <c r="P81" s="19"/>
      <c r="Q81" s="19"/>
      <c r="R81" s="19"/>
      <c r="S81" s="19"/>
      <c r="T81" s="23" t="str">
        <f t="shared" si="4"/>
        <v/>
      </c>
      <c r="U81" s="23"/>
      <c r="V81" s="23"/>
      <c r="W81" s="23"/>
      <c r="X81" s="23"/>
      <c r="Y81" s="38"/>
    </row>
    <row r="82" spans="1:25" ht="15" customHeight="1" x14ac:dyDescent="0.3">
      <c r="A82" s="32"/>
      <c r="B82" s="33"/>
      <c r="C82" s="33"/>
      <c r="D82" s="33"/>
      <c r="E82" s="16" t="s">
        <v>92</v>
      </c>
      <c r="F82" s="16"/>
      <c r="G82" s="16"/>
      <c r="H82" s="16"/>
      <c r="I82" s="16"/>
      <c r="J82" s="16"/>
      <c r="K82" s="39"/>
      <c r="L82" s="39"/>
      <c r="M82" s="40"/>
      <c r="N82" s="40"/>
      <c r="O82" s="40"/>
      <c r="P82" s="41"/>
      <c r="Q82" s="41"/>
      <c r="R82" s="41"/>
      <c r="S82" s="41"/>
      <c r="T82" s="42" t="str">
        <f t="shared" si="4"/>
        <v/>
      </c>
      <c r="U82" s="42"/>
      <c r="V82" s="42"/>
      <c r="W82" s="42"/>
      <c r="X82" s="42"/>
      <c r="Y82" s="43"/>
    </row>
    <row r="83" spans="1:25" ht="14.25" customHeight="1" x14ac:dyDescent="0.3">
      <c r="A83" s="34" t="str">
        <f>IF((SUM(P75:S82)+P72)=100,"","Hata! Başarı notuna katkıların toplamı 100'e eşit olması gerekir. (Girdiğiniz değerlerin toplamı = " &amp; (SUM(P75:S82)+P72) &amp; ")")</f>
        <v>Hata! Başarı notuna katkıların toplamı 100'e eşit olması gerekir. (Girdiğiniz değerlerin toplamı = 0)</v>
      </c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</row>
    <row r="84" spans="1:25" ht="24" customHeight="1" x14ac:dyDescent="0.3">
      <c r="A84" s="24" t="s">
        <v>93</v>
      </c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6"/>
    </row>
    <row r="85" spans="1:25" ht="24" customHeight="1" x14ac:dyDescent="0.3">
      <c r="A85" s="35" t="s">
        <v>94</v>
      </c>
      <c r="B85" s="29"/>
      <c r="C85" s="29"/>
      <c r="D85" s="29"/>
      <c r="E85" s="27" t="s">
        <v>111</v>
      </c>
      <c r="F85" s="27"/>
      <c r="G85" s="27" t="s">
        <v>95</v>
      </c>
      <c r="H85" s="27"/>
      <c r="I85" s="29" t="s">
        <v>94</v>
      </c>
      <c r="J85" s="29"/>
      <c r="K85" s="29"/>
      <c r="L85" s="29"/>
      <c r="M85" s="27" t="s">
        <v>111</v>
      </c>
      <c r="N85" s="27"/>
      <c r="O85" s="27" t="s">
        <v>95</v>
      </c>
      <c r="P85" s="27"/>
      <c r="Q85" s="29" t="s">
        <v>94</v>
      </c>
      <c r="R85" s="29"/>
      <c r="S85" s="29"/>
      <c r="T85" s="29"/>
      <c r="U85" s="27" t="s">
        <v>112</v>
      </c>
      <c r="V85" s="27"/>
      <c r="W85" s="27" t="s">
        <v>95</v>
      </c>
      <c r="X85" s="27"/>
      <c r="Y85" s="28"/>
    </row>
    <row r="86" spans="1:25" ht="24" customHeight="1" x14ac:dyDescent="0.3">
      <c r="A86" s="22" t="s">
        <v>98</v>
      </c>
      <c r="B86" s="18"/>
      <c r="C86" s="18"/>
      <c r="D86" s="18"/>
      <c r="E86" s="23" t="str">
        <f>IF(R8&lt;&gt;"",R8,"")</f>
        <v/>
      </c>
      <c r="F86" s="23"/>
      <c r="G86" s="20" t="str">
        <f>IF(E86&lt;&gt;"",ROUND(E86*14,0),"")</f>
        <v/>
      </c>
      <c r="H86" s="20"/>
      <c r="I86" s="18" t="s">
        <v>103</v>
      </c>
      <c r="J86" s="18"/>
      <c r="K86" s="18"/>
      <c r="L86" s="18"/>
      <c r="M86" s="19"/>
      <c r="N86" s="19"/>
      <c r="O86" s="20" t="str">
        <f>IF(M86&lt;&gt;"",ROUND(M86*14,0),"")</f>
        <v/>
      </c>
      <c r="P86" s="20"/>
      <c r="Q86" s="18" t="s">
        <v>107</v>
      </c>
      <c r="R86" s="18"/>
      <c r="S86" s="18"/>
      <c r="T86" s="18"/>
      <c r="U86" s="19"/>
      <c r="V86" s="19"/>
      <c r="W86" s="20" t="str">
        <f>IF(U86&lt;&gt;"",ROUND(U86*14,0),"")</f>
        <v/>
      </c>
      <c r="X86" s="20"/>
      <c r="Y86" s="21"/>
    </row>
    <row r="87" spans="1:25" ht="24" customHeight="1" x14ac:dyDescent="0.3">
      <c r="A87" s="22" t="s">
        <v>99</v>
      </c>
      <c r="B87" s="18"/>
      <c r="C87" s="18"/>
      <c r="D87" s="18"/>
      <c r="E87" s="23" t="str">
        <f>IF(S8&lt;&gt;"",S8,"")</f>
        <v/>
      </c>
      <c r="F87" s="23"/>
      <c r="G87" s="20" t="str">
        <f>IF(E87&lt;&gt;"",ROUND(E87*14,0),"")</f>
        <v/>
      </c>
      <c r="H87" s="20"/>
      <c r="I87" s="18" t="s">
        <v>104</v>
      </c>
      <c r="J87" s="18"/>
      <c r="K87" s="18"/>
      <c r="L87" s="18"/>
      <c r="M87" s="19"/>
      <c r="N87" s="19"/>
      <c r="O87" s="20" t="str">
        <f t="shared" ref="O87:O88" si="5">IF(M87&lt;&gt;"",ROUND(M87*14,0),"")</f>
        <v/>
      </c>
      <c r="P87" s="20"/>
      <c r="Q87" s="18" t="s">
        <v>108</v>
      </c>
      <c r="R87" s="18"/>
      <c r="S87" s="18"/>
      <c r="T87" s="18"/>
      <c r="U87" s="19"/>
      <c r="V87" s="19"/>
      <c r="W87" s="20" t="str">
        <f t="shared" ref="W87:W89" si="6">IF(U87&lt;&gt;"",ROUND(U87*14,0),"")</f>
        <v/>
      </c>
      <c r="X87" s="20"/>
      <c r="Y87" s="21"/>
    </row>
    <row r="88" spans="1:25" ht="24" customHeight="1" x14ac:dyDescent="0.3">
      <c r="A88" s="22" t="s">
        <v>100</v>
      </c>
      <c r="B88" s="18"/>
      <c r="C88" s="18"/>
      <c r="D88" s="18"/>
      <c r="E88" s="19"/>
      <c r="F88" s="19"/>
      <c r="G88" s="20" t="str">
        <f t="shared" ref="G88:G89" si="7">IF(E88&lt;&gt;"",ROUND(E88*14,0),"")</f>
        <v/>
      </c>
      <c r="H88" s="20"/>
      <c r="I88" s="18" t="s">
        <v>105</v>
      </c>
      <c r="J88" s="18"/>
      <c r="K88" s="18"/>
      <c r="L88" s="18"/>
      <c r="M88" s="19"/>
      <c r="N88" s="19"/>
      <c r="O88" s="20" t="str">
        <f t="shared" si="5"/>
        <v/>
      </c>
      <c r="P88" s="20"/>
      <c r="Q88" s="18" t="s">
        <v>109</v>
      </c>
      <c r="R88" s="18"/>
      <c r="S88" s="18"/>
      <c r="T88" s="18"/>
      <c r="U88" s="19"/>
      <c r="V88" s="19"/>
      <c r="W88" s="20" t="str">
        <f>IF(U88&lt;&gt;"",ROUND(U88*14,0),"")</f>
        <v/>
      </c>
      <c r="X88" s="20"/>
      <c r="Y88" s="21"/>
    </row>
    <row r="89" spans="1:25" ht="24" customHeight="1" x14ac:dyDescent="0.3">
      <c r="A89" s="22" t="s">
        <v>101</v>
      </c>
      <c r="B89" s="18"/>
      <c r="C89" s="18"/>
      <c r="D89" s="18"/>
      <c r="E89" s="19"/>
      <c r="F89" s="19"/>
      <c r="G89" s="20" t="str">
        <f t="shared" si="7"/>
        <v/>
      </c>
      <c r="H89" s="20"/>
      <c r="I89" s="18" t="s">
        <v>106</v>
      </c>
      <c r="J89" s="18"/>
      <c r="K89" s="18"/>
      <c r="L89" s="18"/>
      <c r="M89" s="19"/>
      <c r="N89" s="19"/>
      <c r="O89" s="20" t="str">
        <f>IF(M89&lt;&gt;"",ROUND(M89*14,0),"")</f>
        <v/>
      </c>
      <c r="P89" s="20"/>
      <c r="Q89" s="18" t="s">
        <v>110</v>
      </c>
      <c r="R89" s="18"/>
      <c r="S89" s="18"/>
      <c r="T89" s="18"/>
      <c r="U89" s="19"/>
      <c r="V89" s="19"/>
      <c r="W89" s="20" t="str">
        <f t="shared" si="6"/>
        <v/>
      </c>
      <c r="X89" s="20"/>
      <c r="Y89" s="21"/>
    </row>
    <row r="90" spans="1:25" ht="25.5" customHeight="1" x14ac:dyDescent="0.3">
      <c r="A90" s="11" t="s">
        <v>114</v>
      </c>
      <c r="B90" s="12"/>
      <c r="C90" s="12"/>
      <c r="D90" s="12"/>
      <c r="E90" s="12"/>
      <c r="F90" s="12"/>
      <c r="G90" s="13">
        <f>SUM(G86:H89,O86:P89,W86:Y89)</f>
        <v>0</v>
      </c>
      <c r="H90" s="14"/>
      <c r="I90" s="15" t="s">
        <v>113</v>
      </c>
      <c r="J90" s="15"/>
      <c r="K90" s="15"/>
      <c r="L90" s="15"/>
      <c r="M90" s="15"/>
      <c r="N90" s="15"/>
      <c r="O90" s="15"/>
      <c r="P90" s="15"/>
      <c r="Q90" s="12" t="s">
        <v>115</v>
      </c>
      <c r="R90" s="12"/>
      <c r="S90" s="12"/>
      <c r="T90" s="16" t="str">
        <f>IF(AND(ISODD(V8/0.5),OR(S4="Yüksek Lisans Dereceli Doktora (Third Cycle)",S4="Sanatta Yeterlik (Third Cycle)")),IF(V8=MROUND(G90/25,0.5),"Hesap Doğru","Hesap Yanlış: ["&amp;G90&amp;"/25]="&amp;MROUND(G90/25,0.5)&amp;". Doğrusu="&amp;V8&amp;"."),IF(V8=ROUND(G90/25,0),"Hesap Doğru","Hesap Yanlış: ["&amp;G90&amp;"/25]="&amp;ROUND(G90/25,0)&amp;". Doğrusu="&amp;V8&amp;"."))</f>
        <v>Hesap Doğru</v>
      </c>
      <c r="U90" s="16"/>
      <c r="V90" s="16"/>
      <c r="W90" s="16"/>
      <c r="X90" s="16"/>
      <c r="Y90" s="17"/>
    </row>
  </sheetData>
  <sheetProtection sheet="1" objects="1" scenarios="1"/>
  <mergeCells count="279">
    <mergeCell ref="T8:U8"/>
    <mergeCell ref="V8:W8"/>
    <mergeCell ref="X8:Y8"/>
    <mergeCell ref="S4:Y4"/>
    <mergeCell ref="P4:R4"/>
    <mergeCell ref="A1:D4"/>
    <mergeCell ref="T6:U7"/>
    <mergeCell ref="V6:W7"/>
    <mergeCell ref="X6:Y7"/>
    <mergeCell ref="E4:O4"/>
    <mergeCell ref="E3:Y3"/>
    <mergeCell ref="E1:Y1"/>
    <mergeCell ref="E2:Y2"/>
    <mergeCell ref="O6:Q7"/>
    <mergeCell ref="O8:Q8"/>
    <mergeCell ref="R6:S6"/>
    <mergeCell ref="A6:D7"/>
    <mergeCell ref="A8:D8"/>
    <mergeCell ref="E6:K7"/>
    <mergeCell ref="E8:K8"/>
    <mergeCell ref="L6:N7"/>
    <mergeCell ref="L8:N8"/>
    <mergeCell ref="A22:C27"/>
    <mergeCell ref="A29:C34"/>
    <mergeCell ref="Q11:Y11"/>
    <mergeCell ref="A13:C13"/>
    <mergeCell ref="A14:C14"/>
    <mergeCell ref="A16:C16"/>
    <mergeCell ref="A17:C17"/>
    <mergeCell ref="D14:L14"/>
    <mergeCell ref="A10:H10"/>
    <mergeCell ref="A11:H11"/>
    <mergeCell ref="I10:P10"/>
    <mergeCell ref="I11:P11"/>
    <mergeCell ref="Q10:Y10"/>
    <mergeCell ref="P14:Y14"/>
    <mergeCell ref="P16:Y16"/>
    <mergeCell ref="P17:Y17"/>
    <mergeCell ref="M13:O13"/>
    <mergeCell ref="M14:O14"/>
    <mergeCell ref="M16:O16"/>
    <mergeCell ref="M17:O17"/>
    <mergeCell ref="P13:Y13"/>
    <mergeCell ref="A15:C15"/>
    <mergeCell ref="D15:L15"/>
    <mergeCell ref="M15:O15"/>
    <mergeCell ref="P15:Y15"/>
    <mergeCell ref="D13:L13"/>
    <mergeCell ref="A20:C20"/>
    <mergeCell ref="D20:Y20"/>
    <mergeCell ref="D16:L16"/>
    <mergeCell ref="D17:L17"/>
    <mergeCell ref="D18:L18"/>
    <mergeCell ref="A18:C18"/>
    <mergeCell ref="E30:Y30"/>
    <mergeCell ref="E31:Y31"/>
    <mergeCell ref="E32:Y32"/>
    <mergeCell ref="E33:Y33"/>
    <mergeCell ref="E34:Y34"/>
    <mergeCell ref="D22:G22"/>
    <mergeCell ref="H22:Y22"/>
    <mergeCell ref="E23:Y23"/>
    <mergeCell ref="P18:Y18"/>
    <mergeCell ref="E24:Y24"/>
    <mergeCell ref="E25:Y25"/>
    <mergeCell ref="E26:Y26"/>
    <mergeCell ref="E27:Y27"/>
    <mergeCell ref="E29:Y29"/>
    <mergeCell ref="M18:O18"/>
    <mergeCell ref="A46:C46"/>
    <mergeCell ref="D36:R36"/>
    <mergeCell ref="S36:Y36"/>
    <mergeCell ref="S37:Y37"/>
    <mergeCell ref="S38:Y38"/>
    <mergeCell ref="S39:Y39"/>
    <mergeCell ref="S40:Y40"/>
    <mergeCell ref="S41:Y41"/>
    <mergeCell ref="S42:Y42"/>
    <mergeCell ref="S43:Y43"/>
    <mergeCell ref="S44:Y44"/>
    <mergeCell ref="A36:C44"/>
    <mergeCell ref="A64:B64"/>
    <mergeCell ref="A65:B65"/>
    <mergeCell ref="A66:B66"/>
    <mergeCell ref="C49:E49"/>
    <mergeCell ref="C50:E50"/>
    <mergeCell ref="C51:E51"/>
    <mergeCell ref="C52:E52"/>
    <mergeCell ref="C53:E53"/>
    <mergeCell ref="C54:E54"/>
    <mergeCell ref="A58:B58"/>
    <mergeCell ref="A59:B59"/>
    <mergeCell ref="A60:B60"/>
    <mergeCell ref="A61:B61"/>
    <mergeCell ref="A62:B62"/>
    <mergeCell ref="A63:B63"/>
    <mergeCell ref="A52:B52"/>
    <mergeCell ref="A53:B53"/>
    <mergeCell ref="A54:B54"/>
    <mergeCell ref="A55:B55"/>
    <mergeCell ref="A56:B56"/>
    <mergeCell ref="A57:B57"/>
    <mergeCell ref="A50:B50"/>
    <mergeCell ref="A49:B49"/>
    <mergeCell ref="A51:B51"/>
    <mergeCell ref="C64:E64"/>
    <mergeCell ref="C65:E65"/>
    <mergeCell ref="C66:E66"/>
    <mergeCell ref="C55:E55"/>
    <mergeCell ref="C56:E56"/>
    <mergeCell ref="C57:E57"/>
    <mergeCell ref="C58:E58"/>
    <mergeCell ref="C59:E59"/>
    <mergeCell ref="C60:E60"/>
    <mergeCell ref="S62:Y62"/>
    <mergeCell ref="S63:Y63"/>
    <mergeCell ref="S52:Y52"/>
    <mergeCell ref="S53:Y53"/>
    <mergeCell ref="S54:Y54"/>
    <mergeCell ref="S55:Y55"/>
    <mergeCell ref="S56:Y56"/>
    <mergeCell ref="S57:Y57"/>
    <mergeCell ref="C61:E61"/>
    <mergeCell ref="C62:E62"/>
    <mergeCell ref="C63:E63"/>
    <mergeCell ref="F50:R50"/>
    <mergeCell ref="F51:R51"/>
    <mergeCell ref="F52:R52"/>
    <mergeCell ref="F53:R53"/>
    <mergeCell ref="F54:R54"/>
    <mergeCell ref="S58:Y58"/>
    <mergeCell ref="S59:Y59"/>
    <mergeCell ref="S60:Y60"/>
    <mergeCell ref="S61:Y61"/>
    <mergeCell ref="S50:Y50"/>
    <mergeCell ref="S51:Y51"/>
    <mergeCell ref="D47:O47"/>
    <mergeCell ref="P47:Y47"/>
    <mergeCell ref="E72:J72"/>
    <mergeCell ref="E73:J73"/>
    <mergeCell ref="D46:O46"/>
    <mergeCell ref="P46:Y46"/>
    <mergeCell ref="A47:C47"/>
    <mergeCell ref="F61:R61"/>
    <mergeCell ref="F62:R62"/>
    <mergeCell ref="F63:R63"/>
    <mergeCell ref="F64:R64"/>
    <mergeCell ref="F65:R65"/>
    <mergeCell ref="F66:R66"/>
    <mergeCell ref="F55:R55"/>
    <mergeCell ref="F56:R56"/>
    <mergeCell ref="F57:R57"/>
    <mergeCell ref="F58:R58"/>
    <mergeCell ref="F59:R59"/>
    <mergeCell ref="F60:R60"/>
    <mergeCell ref="S64:Y64"/>
    <mergeCell ref="S65:Y65"/>
    <mergeCell ref="S66:Y66"/>
    <mergeCell ref="S49:Y49"/>
    <mergeCell ref="F49:R49"/>
    <mergeCell ref="P71:S71"/>
    <mergeCell ref="T71:Y71"/>
    <mergeCell ref="E71:J71"/>
    <mergeCell ref="K71:L71"/>
    <mergeCell ref="M71:O71"/>
    <mergeCell ref="P72:S72"/>
    <mergeCell ref="N68:P68"/>
    <mergeCell ref="Q68:Y68"/>
    <mergeCell ref="H69:J69"/>
    <mergeCell ref="K69:M69"/>
    <mergeCell ref="N69:P69"/>
    <mergeCell ref="Q69:Y69"/>
    <mergeCell ref="A69:G69"/>
    <mergeCell ref="A68:G68"/>
    <mergeCell ref="H68:J68"/>
    <mergeCell ref="K68:M68"/>
    <mergeCell ref="E80:J80"/>
    <mergeCell ref="E74:O74"/>
    <mergeCell ref="K72:L72"/>
    <mergeCell ref="K73:L73"/>
    <mergeCell ref="M72:O72"/>
    <mergeCell ref="M73:O73"/>
    <mergeCell ref="M79:O79"/>
    <mergeCell ref="K80:L80"/>
    <mergeCell ref="M80:O80"/>
    <mergeCell ref="E75:J75"/>
    <mergeCell ref="E76:J76"/>
    <mergeCell ref="E77:J77"/>
    <mergeCell ref="E78:J78"/>
    <mergeCell ref="E79:J79"/>
    <mergeCell ref="M75:O75"/>
    <mergeCell ref="K76:L76"/>
    <mergeCell ref="M76:O76"/>
    <mergeCell ref="K77:L77"/>
    <mergeCell ref="M77:O77"/>
    <mergeCell ref="K78:L78"/>
    <mergeCell ref="M78:O78"/>
    <mergeCell ref="K79:L79"/>
    <mergeCell ref="P80:S80"/>
    <mergeCell ref="T74:Y74"/>
    <mergeCell ref="T75:Y75"/>
    <mergeCell ref="T76:Y76"/>
    <mergeCell ref="T77:Y77"/>
    <mergeCell ref="T78:Y78"/>
    <mergeCell ref="T79:Y79"/>
    <mergeCell ref="P73:S73"/>
    <mergeCell ref="T72:Y72"/>
    <mergeCell ref="T73:Y73"/>
    <mergeCell ref="P74:S74"/>
    <mergeCell ref="P75:S75"/>
    <mergeCell ref="P76:S76"/>
    <mergeCell ref="P77:S77"/>
    <mergeCell ref="P78:S78"/>
    <mergeCell ref="P79:S79"/>
    <mergeCell ref="A84:Y84"/>
    <mergeCell ref="W85:Y85"/>
    <mergeCell ref="I85:L85"/>
    <mergeCell ref="M85:N85"/>
    <mergeCell ref="O85:P85"/>
    <mergeCell ref="Q85:T85"/>
    <mergeCell ref="U85:V85"/>
    <mergeCell ref="A71:D82"/>
    <mergeCell ref="A83:Y83"/>
    <mergeCell ref="E85:F85"/>
    <mergeCell ref="G85:H85"/>
    <mergeCell ref="A85:D85"/>
    <mergeCell ref="E81:J81"/>
    <mergeCell ref="E82:J82"/>
    <mergeCell ref="K81:L81"/>
    <mergeCell ref="M81:O81"/>
    <mergeCell ref="P81:S81"/>
    <mergeCell ref="T81:Y81"/>
    <mergeCell ref="K82:L82"/>
    <mergeCell ref="M82:O82"/>
    <mergeCell ref="P82:S82"/>
    <mergeCell ref="T82:Y82"/>
    <mergeCell ref="T80:Y80"/>
    <mergeCell ref="K75:L75"/>
    <mergeCell ref="U86:V86"/>
    <mergeCell ref="W86:Y86"/>
    <mergeCell ref="A89:D89"/>
    <mergeCell ref="E89:F89"/>
    <mergeCell ref="G89:H89"/>
    <mergeCell ref="I89:L89"/>
    <mergeCell ref="M89:N89"/>
    <mergeCell ref="O89:P89"/>
    <mergeCell ref="Q89:T89"/>
    <mergeCell ref="U89:V89"/>
    <mergeCell ref="E86:F86"/>
    <mergeCell ref="G86:H86"/>
    <mergeCell ref="I86:L86"/>
    <mergeCell ref="M86:N86"/>
    <mergeCell ref="O86:P86"/>
    <mergeCell ref="Q86:T86"/>
    <mergeCell ref="A86:D86"/>
    <mergeCell ref="U88:V88"/>
    <mergeCell ref="W88:Y88"/>
    <mergeCell ref="A90:F90"/>
    <mergeCell ref="G90:H90"/>
    <mergeCell ref="I90:P90"/>
    <mergeCell ref="Q90:S90"/>
    <mergeCell ref="T90:Y90"/>
    <mergeCell ref="Q87:T87"/>
    <mergeCell ref="U87:V87"/>
    <mergeCell ref="W87:Y87"/>
    <mergeCell ref="A88:D88"/>
    <mergeCell ref="E88:F88"/>
    <mergeCell ref="G88:H88"/>
    <mergeCell ref="I88:L88"/>
    <mergeCell ref="M88:N88"/>
    <mergeCell ref="O88:P88"/>
    <mergeCell ref="Q88:T88"/>
    <mergeCell ref="A87:D87"/>
    <mergeCell ref="E87:F87"/>
    <mergeCell ref="G87:H87"/>
    <mergeCell ref="I87:L87"/>
    <mergeCell ref="M87:N87"/>
    <mergeCell ref="O87:P87"/>
    <mergeCell ref="W89:Y89"/>
  </mergeCells>
  <conditionalFormatting sqref="A83:Y83">
    <cfRule type="cellIs" dxfId="1" priority="2" operator="notEqual">
      <formula>""</formula>
    </cfRule>
  </conditionalFormatting>
  <conditionalFormatting sqref="T90:Y90">
    <cfRule type="cellIs" dxfId="0" priority="1" operator="notEqual">
      <formula>"Hesap Doğru"</formula>
    </cfRule>
  </conditionalFormatting>
  <dataValidations count="15">
    <dataValidation type="list" allowBlank="1" showInputMessage="1" showErrorMessage="1" errorTitle="HATA:" error="Ders türünü listeden seçiniz." sqref="L8:N8" xr:uid="{00000000-0002-0000-0000-000000000000}">
      <formula1>"Zorunlu,Zorunlu Grup,Seçimlik,Üniversite Seçimlik,Staj,Yönelme Zorunlu,Yönelme Seçimlik,"</formula1>
    </dataValidation>
    <dataValidation type="whole" errorStyle="warning" allowBlank="1" showInputMessage="1" showErrorMessage="1" errorTitle="HATA:" error="Staj vb dersler hariç bir dersin haftalık toplam saati 5'ten fazla olmaz." sqref="R8:S8" xr:uid="{00000000-0002-0000-0000-000001000000}">
      <formula1>0</formula1>
      <formula2>5</formula2>
    </dataValidation>
    <dataValidation type="decimal" errorStyle="warning" allowBlank="1" showInputMessage="1" showErrorMessage="1" errorTitle="HATA:" error="- Dersin kredisi tamsayıdır ve en az 2 olur._x000a_- Topluma Hizmet Uygulamaları dersinin kredisi 1’dir._x000a_- Doktora/sanatta yeterlik programlarında gerektiğinde, Senato kararıyla buçuklu krediler kullanılabilir." sqref="T8:W8" xr:uid="{00000000-0002-0000-0000-000002000000}">
      <formula1>1</formula1>
      <formula2>30</formula2>
    </dataValidation>
    <dataValidation type="whole" errorStyle="warning" allowBlank="1" showInputMessage="1" showErrorMessage="1" errorTitle="HATA:" error="- Dersin müfredatta yer aldığı yarıyıl 1 ile 12 arasında olmalıdır._x000a_- Seçimlik dersler için dersin verilebileceği yarıyılların tamamamını noktalı virgüllerle ayırarak yazınız." sqref="X8:Y8" xr:uid="{00000000-0002-0000-0000-000003000000}">
      <formula1>1</formula1>
      <formula2>12</formula2>
    </dataValidation>
    <dataValidation type="list" allowBlank="1" showInputMessage="1" showErrorMessage="1" promptTitle="DERSİN DÜZEYİ:" prompt="Lütfen dersin düzeyini giriniz._x000a_Örnek: Önlisans, lisans, yüksek lisans, doktora / sanatta yeterlik." sqref="S4:Y4" xr:uid="{00000000-0002-0000-0000-000004000000}">
      <formula1>"Önlisans (First Cycle),Lisans (First Cycle),Yüksek Lisans (Second Cycle),Tezsiz Yüksek Lisans (Second Cycle),Yüksek Lisans Dereceli Doktora (Third Cycle),Lisans Dereceli Doktora (Second+Third Cycle),Sanatta Yeterlik (Third Cycle)"</formula1>
    </dataValidation>
    <dataValidation type="textLength" allowBlank="1" showInputMessage="1" showErrorMessage="1" errorTitle="HATA:" error="Ders adı en çok 60 karakter olmalıdır." promptTitle="DERS ADI:" prompt="- Bağlaçlar hariç her kelimenin ilk harfi büyük diğer harfler küçük olacak şekilde yazınız._x000a_- Kelimeler arasında sadece 1 adet boşluk bırakınız._x000a_- Kısaltma kullanmayınız._x000a_- Parantez kullanmayınız." sqref="E8:K8" xr:uid="{00000000-0002-0000-0000-000005000000}">
      <formula1>3</formula1>
      <formula2>60</formula2>
    </dataValidation>
    <dataValidation type="whole" allowBlank="1" showInputMessage="1" showErrorMessage="1" errorTitle="HATA:" error="1:Zayıf;  2:Orta;  3:Güçlü olacak şekilde etki değeri giriniz." sqref="D38:R44" xr:uid="{00000000-0002-0000-0000-000006000000}">
      <formula1>0</formula1>
      <formula2>3</formula2>
    </dataValidation>
    <dataValidation type="list" allowBlank="1" showInputMessage="1" showErrorMessage="1" errorTitle="HATA:" error="Dersin okutulduğu öğretim dilini seçiniz." sqref="A47" xr:uid="{00000000-0002-0000-0000-000007000000}">
      <formula1>"Türkçe,İngilizce,Almanca,Fransızca,Arapça"</formula1>
    </dataValidation>
    <dataValidation type="list" allowBlank="1" showInputMessage="1" showErrorMessage="1" errorTitle="HATA:" error="Listeden seçiniz." sqref="Q69:Y69" xr:uid="{00000000-0002-0000-0000-000008000000}">
      <formula1>"Yarıyıl/yıl içi değerlendirmesi ve yarıyıl/yıl sonu sınavı notlarından hesaplanır.,Tek not üzerinden DDS ile hesaplanır."</formula1>
    </dataValidation>
    <dataValidation type="whole" allowBlank="1" showInputMessage="1" showErrorMessage="1" errorTitle="HATA:" error="20 veya daha büyük uygun bir sayı giriniz." sqref="N69:P69" xr:uid="{00000000-0002-0000-0000-000009000000}">
      <formula1>20</formula1>
      <formula2>100</formula2>
    </dataValidation>
    <dataValidation type="whole" allowBlank="1" showInputMessage="1" showErrorMessage="1" errorTitle="HATA:" error="35 veya daha büyük uygun bir sayı giriniz." sqref="H69:M69" xr:uid="{00000000-0002-0000-0000-00000A000000}">
      <formula1>35</formula1>
      <formula2>100</formula2>
    </dataValidation>
    <dataValidation type="list" allowBlank="1" showInputMessage="1" showErrorMessage="1" errorTitle="HATA:" error="Listeden seçiniz." sqref="A69:G69" xr:uid="{00000000-0002-0000-0000-00000B000000}">
      <formula1>"Bağıl Değerlendirme Sistemi (BDS),Doğrudan Dönüşüm Sistemi (DDS),Öğretim Üyesi/Görevlisi Takdiri (ÖÜG)"</formula1>
    </dataValidation>
    <dataValidation type="whole" allowBlank="1" showInputMessage="1" showErrorMessage="1" errorTitle="HATA:" error="Uygun bir sayı giriniz." sqref="K72:L73 K75:L82" xr:uid="{00000000-0002-0000-0000-00000C000000}">
      <formula1>0</formula1>
      <formula2>15</formula2>
    </dataValidation>
    <dataValidation type="decimal" errorStyle="warning" allowBlank="1" showInputMessage="1" showErrorMessage="1" errorTitle="HATA:" error="Uygun sayı giriniz." sqref="P72:S73" xr:uid="{00000000-0002-0000-0000-00000D000000}">
      <formula1>30</formula1>
      <formula2>60</formula2>
    </dataValidation>
    <dataValidation type="decimal" allowBlank="1" showInputMessage="1" showErrorMessage="1" errorTitle="HATA:" error="Uygun bir değer giriniz." sqref="M86:N89 U86:V89 E86:F89" xr:uid="{00000000-0002-0000-0000-00000E000000}">
      <formula1>0</formula1>
      <formula2>54</formula2>
    </dataValidation>
  </dataValidations>
  <printOptions horizontalCentered="1" gridLines="1"/>
  <pageMargins left="0.15748031496062992" right="0.15748031496062992" top="0.19685039370078741" bottom="0.35433070866141736" header="0.15748031496062992" footer="0.15748031496062992"/>
  <pageSetup paperSize="9" orientation="portrait" r:id="rId1"/>
  <headerFooter>
    <oddFooter>&amp;L&amp;"-,Italic"&amp;8&amp;F - v.20131124&amp;R&amp;"-,Bold"&amp;9&amp;P/&amp;N</oddFooter>
  </headerFooter>
  <ignoredErrors>
    <ignoredError sqref="D29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Sayfa1</vt:lpstr>
      <vt:lpstr>Sayfa1!Yazdırma_Başlıkları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2013-11-24T19:53:51Z</cp:lastPrinted>
  <dcterms:created xsi:type="dcterms:W3CDTF">2013-11-09T18:30:28Z</dcterms:created>
  <dcterms:modified xsi:type="dcterms:W3CDTF">2023-11-23T21:05:11Z</dcterms:modified>
</cp:coreProperties>
</file>